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705" yWindow="-90" windowWidth="15480" windowHeight="103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Sheet1!$A$1:$U$61</definedName>
  </definedNames>
  <calcPr calcId="145621" calcMode="autoNoTable" iterate="1" iterateCount="1" iterateDelta="0"/>
</workbook>
</file>

<file path=xl/calcChain.xml><?xml version="1.0" encoding="utf-8"?>
<calcChain xmlns="http://schemas.openxmlformats.org/spreadsheetml/2006/main">
  <c r="U41" i="1"/>
  <c r="U27"/>
  <c r="U32"/>
  <c r="U6"/>
  <c r="U8"/>
  <c r="U42"/>
  <c r="U4"/>
  <c r="U36"/>
  <c r="U43"/>
  <c r="U39"/>
  <c r="U40"/>
  <c r="U2"/>
  <c r="U18"/>
  <c r="U25"/>
  <c r="U22"/>
  <c r="U17"/>
  <c r="U21"/>
  <c r="U16"/>
  <c r="U7"/>
  <c r="U10"/>
  <c r="U37"/>
  <c r="U50"/>
  <c r="U51"/>
  <c r="U46"/>
  <c r="U23"/>
  <c r="U30"/>
  <c r="U20"/>
  <c r="U19"/>
  <c r="U33"/>
  <c r="U5"/>
  <c r="U29"/>
  <c r="U26"/>
  <c r="U38"/>
  <c r="U44"/>
  <c r="U35"/>
  <c r="U47"/>
  <c r="U45"/>
  <c r="U12"/>
  <c r="U3"/>
  <c r="U34"/>
  <c r="U11"/>
  <c r="U9"/>
  <c r="U13"/>
  <c r="U14"/>
  <c r="U48"/>
  <c r="U24"/>
</calcChain>
</file>

<file path=xl/sharedStrings.xml><?xml version="1.0" encoding="utf-8"?>
<sst xmlns="http://schemas.openxmlformats.org/spreadsheetml/2006/main" count="377" uniqueCount="258">
  <si>
    <t>RWY</t>
  </si>
  <si>
    <t xml:space="preserve">Length </t>
  </si>
  <si>
    <t>Width</t>
  </si>
  <si>
    <t>RUNWAY HISTORY</t>
  </si>
  <si>
    <t>Area (sq yds)</t>
  </si>
  <si>
    <t>Hancock County-Bar Harbor (Crosswind)</t>
  </si>
  <si>
    <t>17 - 35</t>
  </si>
  <si>
    <t>75</t>
  </si>
  <si>
    <t>R-1984. R-2006</t>
  </si>
  <si>
    <t>14 - 32</t>
  </si>
  <si>
    <t>C-1943, O-1977, R - 2005</t>
  </si>
  <si>
    <t>60</t>
  </si>
  <si>
    <t>C-1986, R - 2004</t>
  </si>
  <si>
    <t>Belfast Municipal</t>
  </si>
  <si>
    <t>15 - 33</t>
  </si>
  <si>
    <t>100</t>
  </si>
  <si>
    <t>R--1981, R - 2005</t>
  </si>
  <si>
    <t>Caribou Municipal</t>
  </si>
  <si>
    <t>1 - 19</t>
  </si>
  <si>
    <t>Pittsfield Municipal</t>
  </si>
  <si>
    <t>150</t>
  </si>
  <si>
    <t>R - 2004</t>
  </si>
  <si>
    <t>50</t>
  </si>
  <si>
    <t>O - 2005</t>
  </si>
  <si>
    <t>Portland International Jetport</t>
  </si>
  <si>
    <t>11 - 29</t>
  </si>
  <si>
    <t>O-1992, ) - 2003 (?)</t>
  </si>
  <si>
    <t>8 - 26</t>
  </si>
  <si>
    <t>R-1981, Replace surface 2002</t>
  </si>
  <si>
    <t>Bethel Regional</t>
  </si>
  <si>
    <t>C-1988, Full depth Recon 2002</t>
  </si>
  <si>
    <t>Deblois Flight Strip</t>
  </si>
  <si>
    <t>C-1940's, Replace surface 2002, E - 2006 (500 feet)</t>
  </si>
  <si>
    <t>R-1997</t>
  </si>
  <si>
    <t>12 - 30</t>
  </si>
  <si>
    <t>10 - 28</t>
  </si>
  <si>
    <t>13 - 31</t>
  </si>
  <si>
    <t>C-1941, E-1945,</t>
  </si>
  <si>
    <t>R-1985</t>
  </si>
  <si>
    <t>4 - 22</t>
  </si>
  <si>
    <t>R-1995</t>
  </si>
  <si>
    <t>Steven A. Bean Municipal</t>
  </si>
  <si>
    <t>R-1999</t>
  </si>
  <si>
    <t>Eastport Municipal</t>
  </si>
  <si>
    <t>R-1991?</t>
  </si>
  <si>
    <t xml:space="preserve">C-1941, O-1958, </t>
  </si>
  <si>
    <t>Millinocket Municipal</t>
  </si>
  <si>
    <t>R-1983</t>
  </si>
  <si>
    <t xml:space="preserve">C-1936, R-1967, </t>
  </si>
  <si>
    <t>Auburn-Lewiston Municipal</t>
  </si>
  <si>
    <t>R-1990</t>
  </si>
  <si>
    <t>Princeton Municipal</t>
  </si>
  <si>
    <t>R-1964, O-1997</t>
  </si>
  <si>
    <t>Stonington Municipal</t>
  </si>
  <si>
    <t>7 - 25</t>
  </si>
  <si>
    <t>R-1994</t>
  </si>
  <si>
    <t>16 - 34</t>
  </si>
  <si>
    <t>C-1941,</t>
  </si>
  <si>
    <t>C-1942,</t>
  </si>
  <si>
    <t>C-1974, W-1980, O-</t>
  </si>
  <si>
    <t>3 - 21</t>
  </si>
  <si>
    <t>C-1940's, O-1995</t>
  </si>
  <si>
    <t>Wiscassett Municipal</t>
  </si>
  <si>
    <t>C-1961, E-1968, O-1979, O-1999</t>
  </si>
  <si>
    <t>Auburn-Lewiston Municipal (Crosswind)</t>
  </si>
  <si>
    <t>R-1980, O-2000</t>
  </si>
  <si>
    <t>Portland International Jetport (Crosswind)</t>
  </si>
  <si>
    <t>18 - 36</t>
  </si>
  <si>
    <t>5 - 23</t>
  </si>
  <si>
    <t>Augusta State</t>
  </si>
  <si>
    <t>R-1974, E-1980,</t>
  </si>
  <si>
    <t>Caribou Municipal (Crosswind)</t>
  </si>
  <si>
    <t>Houlton International</t>
  </si>
  <si>
    <t>Biddeford Municipal</t>
  </si>
  <si>
    <t>6 - 24</t>
  </si>
  <si>
    <t>C-1961, E-1973, O-1992</t>
  </si>
  <si>
    <t>Machias Municipal</t>
  </si>
  <si>
    <t xml:space="preserve"> R-1987. CR - 2006</t>
  </si>
  <si>
    <t>C-1963, E-1969 &amp; 1978,</t>
  </si>
  <si>
    <t>C-1930's</t>
  </si>
  <si>
    <t>Bangor International</t>
  </si>
  <si>
    <t>Portland Cement Concrete</t>
  </si>
  <si>
    <t>Excellent</t>
  </si>
  <si>
    <t>Good</t>
  </si>
  <si>
    <t>Poor</t>
  </si>
  <si>
    <t>C-Construct</t>
  </si>
  <si>
    <t>CR - Crack Repair</t>
  </si>
  <si>
    <t>85-100</t>
  </si>
  <si>
    <t>55-69</t>
  </si>
  <si>
    <t>25-39</t>
  </si>
  <si>
    <t>O-Overlay</t>
  </si>
  <si>
    <t>E - Extended</t>
  </si>
  <si>
    <t>Very Good</t>
  </si>
  <si>
    <t>Fair</t>
  </si>
  <si>
    <t>R-Reconstruct/Rehabilitate</t>
  </si>
  <si>
    <t>S-Sealed</t>
  </si>
  <si>
    <t>70-84</t>
  </si>
  <si>
    <t>40-54</t>
  </si>
  <si>
    <t>Current Paint Marking Ratings</t>
  </si>
  <si>
    <t>Current Lighting Ratings</t>
  </si>
  <si>
    <t>New</t>
  </si>
  <si>
    <t>Construction abbreviations</t>
  </si>
  <si>
    <t>None</t>
  </si>
  <si>
    <t>Failed</t>
  </si>
  <si>
    <t>0-24</t>
  </si>
  <si>
    <t>Current Taxiway Ratings</t>
  </si>
  <si>
    <t>Current Apron Ratings</t>
  </si>
  <si>
    <t>Failing</t>
  </si>
  <si>
    <t xml:space="preserve">Taxiway and Apron Rating </t>
  </si>
  <si>
    <t>Current Crack Repair Needed in meters</t>
  </si>
  <si>
    <t>IRI Average over center of Runway</t>
  </si>
  <si>
    <t>Millinocket Municipal (Crosswind)</t>
  </si>
  <si>
    <t>Greenville</t>
  </si>
  <si>
    <t>Jackman</t>
  </si>
  <si>
    <t>Belfast</t>
  </si>
  <si>
    <t>Caribou</t>
  </si>
  <si>
    <t>Pittsfield</t>
  </si>
  <si>
    <t>Isleboro</t>
  </si>
  <si>
    <t>Portland</t>
  </si>
  <si>
    <t>Augusta</t>
  </si>
  <si>
    <t>Bethel</t>
  </si>
  <si>
    <t>Deblois</t>
  </si>
  <si>
    <t>Fryeburg</t>
  </si>
  <si>
    <t>Old Town</t>
  </si>
  <si>
    <t>Presque Isle</t>
  </si>
  <si>
    <t>Rockland</t>
  </si>
  <si>
    <t>Sanford</t>
  </si>
  <si>
    <t>Rangeley</t>
  </si>
  <si>
    <t>Eastport</t>
  </si>
  <si>
    <t>Millinocket</t>
  </si>
  <si>
    <t>Auburn</t>
  </si>
  <si>
    <t>Princeton</t>
  </si>
  <si>
    <t>Stonington</t>
  </si>
  <si>
    <t>Dexter</t>
  </si>
  <si>
    <t>Knox County Regional</t>
  </si>
  <si>
    <t>Northern Maine Regional</t>
  </si>
  <si>
    <t>Sugarloaf Regional</t>
  </si>
  <si>
    <t>Trenton</t>
  </si>
  <si>
    <t>Waterville</t>
  </si>
  <si>
    <t>Norridgewock</t>
  </si>
  <si>
    <t>Knox County Regional (Crosswind)</t>
  </si>
  <si>
    <t>Lincoln</t>
  </si>
  <si>
    <t>BHB</t>
  </si>
  <si>
    <t>3B1</t>
  </si>
  <si>
    <t>59B</t>
  </si>
  <si>
    <t>AUG</t>
  </si>
  <si>
    <t>MLT</t>
  </si>
  <si>
    <t>1B0</t>
  </si>
  <si>
    <t>LRG</t>
  </si>
  <si>
    <t>OWK</t>
  </si>
  <si>
    <t>WVL</t>
  </si>
  <si>
    <t>BGR</t>
  </si>
  <si>
    <t>Central Maine Regional</t>
  </si>
  <si>
    <t>Machias</t>
  </si>
  <si>
    <t>Frenchville</t>
  </si>
  <si>
    <t>Robert LaFleur Memorial</t>
  </si>
  <si>
    <t>PWM</t>
  </si>
  <si>
    <t>Lincoln Regional</t>
  </si>
  <si>
    <t>Dexter Regional</t>
  </si>
  <si>
    <t>Greenville Municipal</t>
  </si>
  <si>
    <t>Newton Field</t>
  </si>
  <si>
    <t>BST</t>
  </si>
  <si>
    <t>57B</t>
  </si>
  <si>
    <t>RKD</t>
  </si>
  <si>
    <t>IWI</t>
  </si>
  <si>
    <t>LEW</t>
  </si>
  <si>
    <t>0B1</t>
  </si>
  <si>
    <t>IZG</t>
  </si>
  <si>
    <t>Oxford County Regional</t>
  </si>
  <si>
    <t>81B</t>
  </si>
  <si>
    <t>8B0</t>
  </si>
  <si>
    <t>B21</t>
  </si>
  <si>
    <t>PQI</t>
  </si>
  <si>
    <t>North Aroostook Regional</t>
  </si>
  <si>
    <t>FVE</t>
  </si>
  <si>
    <t>Houlton</t>
  </si>
  <si>
    <t>HUL</t>
  </si>
  <si>
    <t>CAR</t>
  </si>
  <si>
    <t>Oxford</t>
  </si>
  <si>
    <t>Biddeford</t>
  </si>
  <si>
    <t>Wiscassett</t>
  </si>
  <si>
    <t>93B</t>
  </si>
  <si>
    <t>PNN</t>
  </si>
  <si>
    <r>
      <t xml:space="preserve">Princeton (Crosswind) </t>
    </r>
    <r>
      <rPr>
        <b/>
        <sz val="14"/>
        <rFont val="Arial"/>
        <family val="2"/>
      </rPr>
      <t>CLOSED</t>
    </r>
  </si>
  <si>
    <t>MVM</t>
  </si>
  <si>
    <t>Hancock County-Bar Harbor</t>
  </si>
  <si>
    <t>EPM</t>
  </si>
  <si>
    <t>SFM</t>
  </si>
  <si>
    <t>FAA ID</t>
  </si>
  <si>
    <t>Airport Name</t>
  </si>
  <si>
    <t>Sanford Regional</t>
  </si>
  <si>
    <t>B19</t>
  </si>
  <si>
    <t>Bangor</t>
  </si>
  <si>
    <t>OLD</t>
  </si>
  <si>
    <t>43B</t>
  </si>
  <si>
    <t>2B7</t>
  </si>
  <si>
    <t>Town</t>
  </si>
  <si>
    <t>Islesboro</t>
  </si>
  <si>
    <t>Carrabassett</t>
  </si>
  <si>
    <t>Eastern Slopes Regional</t>
  </si>
  <si>
    <t>Dewitt Field, Old Town Municipal</t>
  </si>
  <si>
    <t xml:space="preserve">Dewitt Field, Old Town Municipal (Crosswind) </t>
  </si>
  <si>
    <t>Northern Maine Regional (Crosswind)</t>
  </si>
  <si>
    <t>Sanford Regional (Crosswind)</t>
  </si>
  <si>
    <t>Radio Freq Unicom</t>
  </si>
  <si>
    <t>Paint Marking Rating</t>
  </si>
  <si>
    <t>PCI Rating</t>
  </si>
  <si>
    <t>Augusta State (Crosswind)</t>
  </si>
  <si>
    <t>Robert LaFleur Memorial (Crosswind)</t>
  </si>
  <si>
    <t>Greenville Municipal (Crosswind)</t>
  </si>
  <si>
    <t>Central Maine Regional (Crosswind)</t>
  </si>
  <si>
    <t>RUNWAYS BELOW WILL NEVER BE COLLECTED BY ARAN</t>
  </si>
  <si>
    <t>Lighting Condition Rating</t>
  </si>
  <si>
    <t>Houlton International (Crosswind)</t>
  </si>
  <si>
    <t>1-19</t>
  </si>
  <si>
    <t>O-2000, R 2009</t>
  </si>
  <si>
    <t>R 2009</t>
  </si>
  <si>
    <t>Video Dates Used for current PCI</t>
  </si>
  <si>
    <t>R-1983, R-2009</t>
  </si>
  <si>
    <t xml:space="preserve"> R-1964, O-1996, R-2009</t>
  </si>
  <si>
    <t>C-1973, O-1994. R-2009</t>
  </si>
  <si>
    <t>O-1996, R 2009</t>
  </si>
  <si>
    <t>R-1985 replace surface - 2011</t>
  </si>
  <si>
    <t xml:space="preserve"> R-1981 Resurrace 2012</t>
  </si>
  <si>
    <t>Current Crack/Joint Sealing Needed in kilometers</t>
  </si>
  <si>
    <t>C-1940's, S-1982, O-1994 R'12</t>
  </si>
  <si>
    <t>C-1940's resurfaced 2013</t>
  </si>
  <si>
    <t>Brunswick</t>
  </si>
  <si>
    <t xml:space="preserve">C-43, R-50, O-70 </t>
  </si>
  <si>
    <t>C-1972, O-1993, O-2008</t>
  </si>
  <si>
    <t>1R-19L</t>
  </si>
  <si>
    <t>1L-19R</t>
  </si>
  <si>
    <t>BXM</t>
  </si>
  <si>
    <t>Brunswick Executive</t>
  </si>
  <si>
    <t>PCI assigned 2014</t>
  </si>
  <si>
    <t>Current PCI assigned  2016</t>
  </si>
  <si>
    <t>no video</t>
  </si>
  <si>
    <t>resurfaced 2015</t>
  </si>
  <si>
    <t>not collected</t>
  </si>
  <si>
    <t xml:space="preserve"> R-1964 Resurfaced 2014</t>
  </si>
  <si>
    <t>C-1978, Ov. 2001 Resurfaced 2014</t>
  </si>
  <si>
    <t>was 48 in '13</t>
  </si>
  <si>
    <t>was 60 in'12</t>
  </si>
  <si>
    <t>was 53 in '13</t>
  </si>
  <si>
    <t>C-1941, R-1983, E-1990, O - 2006 R-2014</t>
  </si>
  <si>
    <t>C-1941, O-1964, R-1994 R-2014</t>
  </si>
  <si>
    <t>was 100 in '13</t>
  </si>
  <si>
    <t>Rank for 2016</t>
  </si>
  <si>
    <t>was 96 in '13</t>
  </si>
  <si>
    <t>was 85 in '13</t>
  </si>
  <si>
    <t>was 70 in '13</t>
  </si>
  <si>
    <t>was 74 in '13</t>
  </si>
  <si>
    <t>was 126 in '13</t>
  </si>
  <si>
    <t>was 111 in '13</t>
  </si>
  <si>
    <t>n/a</t>
  </si>
  <si>
    <t xml:space="preserve">C-1941, R-1974 </t>
  </si>
  <si>
    <t xml:space="preserve"> R-1969, E-1995, O-2000 Rehab 2015</t>
  </si>
  <si>
    <t>was 186 in '13</t>
  </si>
</sst>
</file>

<file path=xl/styles.xml><?xml version="1.0" encoding="utf-8"?>
<styleSheet xmlns="http://schemas.openxmlformats.org/spreadsheetml/2006/main">
  <numFmts count="2">
    <numFmt numFmtId="170" formatCode="m/d/yy;@"/>
    <numFmt numFmtId="171" formatCode="0.000"/>
  </numFmts>
  <fonts count="10">
    <font>
      <sz val="10"/>
      <name val="Arial"/>
    </font>
    <font>
      <b/>
      <sz val="16"/>
      <name val="Arial"/>
      <family val="2"/>
    </font>
    <font>
      <b/>
      <sz val="12"/>
      <name val="Arial"/>
      <family val="2"/>
    </font>
    <font>
      <sz val="14"/>
      <name val="Arial"/>
    </font>
    <font>
      <b/>
      <sz val="14"/>
      <color indexed="12"/>
      <name val="Arial"/>
      <family val="2"/>
    </font>
    <font>
      <b/>
      <sz val="10"/>
      <name val="Arial"/>
      <family val="2"/>
    </font>
    <font>
      <sz val="8"/>
      <name val="Arial"/>
    </font>
    <font>
      <sz val="14"/>
      <name val="Arial"/>
      <family val="2"/>
    </font>
    <font>
      <b/>
      <sz val="14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0" fillId="2" borderId="3" xfId="0" applyFill="1" applyBorder="1"/>
    <xf numFmtId="0" fontId="5" fillId="2" borderId="4" xfId="0" applyFont="1" applyFill="1" applyBorder="1" applyAlignment="1">
      <alignment horizontal="left"/>
    </xf>
    <xf numFmtId="2" fontId="1" fillId="2" borderId="2" xfId="0" applyNumberFormat="1" applyFont="1" applyFill="1" applyBorder="1" applyAlignment="1">
      <alignment horizontal="center" wrapText="1"/>
    </xf>
    <xf numFmtId="2" fontId="0" fillId="0" borderId="0" xfId="0" applyNumberFormat="1"/>
    <xf numFmtId="0" fontId="5" fillId="2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wrapText="1"/>
    </xf>
    <xf numFmtId="1" fontId="1" fillId="2" borderId="2" xfId="0" applyNumberFormat="1" applyFont="1" applyFill="1" applyBorder="1" applyAlignment="1">
      <alignment horizontal="center" wrapText="1"/>
    </xf>
    <xf numFmtId="1" fontId="0" fillId="0" borderId="0" xfId="0" applyNumberFormat="1"/>
    <xf numFmtId="1" fontId="5" fillId="2" borderId="4" xfId="0" applyNumberFormat="1" applyFont="1" applyFill="1" applyBorder="1" applyAlignment="1">
      <alignment horizontal="left"/>
    </xf>
    <xf numFmtId="1" fontId="0" fillId="2" borderId="3" xfId="0" applyNumberFormat="1" applyFill="1" applyBorder="1"/>
    <xf numFmtId="1" fontId="5" fillId="0" borderId="1" xfId="0" applyNumberFormat="1" applyFont="1" applyFill="1" applyBorder="1" applyAlignment="1">
      <alignment horizontal="center"/>
    </xf>
    <xf numFmtId="49" fontId="0" fillId="0" borderId="0" xfId="0" applyNumberFormat="1"/>
    <xf numFmtId="170" fontId="1" fillId="2" borderId="2" xfId="0" applyNumberFormat="1" applyFont="1" applyFill="1" applyBorder="1" applyAlignment="1">
      <alignment horizontal="center" wrapText="1"/>
    </xf>
    <xf numFmtId="170" fontId="0" fillId="0" borderId="0" xfId="0" applyNumberFormat="1"/>
    <xf numFmtId="1" fontId="5" fillId="0" borderId="5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1" fillId="2" borderId="1" xfId="0" applyNumberFormat="1" applyFont="1" applyFill="1" applyBorder="1" applyAlignment="1">
      <alignment horizontal="center" wrapText="1"/>
    </xf>
    <xf numFmtId="0" fontId="0" fillId="0" borderId="3" xfId="0" applyBorder="1"/>
    <xf numFmtId="0" fontId="2" fillId="2" borderId="5" xfId="0" applyFont="1" applyFill="1" applyBorder="1"/>
    <xf numFmtId="0" fontId="5" fillId="2" borderId="6" xfId="0" applyFont="1" applyFill="1" applyBorder="1" applyAlignment="1">
      <alignment horizontal="left"/>
    </xf>
    <xf numFmtId="1" fontId="1" fillId="2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2" fontId="3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/>
    </xf>
    <xf numFmtId="1" fontId="3" fillId="0" borderId="7" xfId="0" applyNumberFormat="1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1" fontId="7" fillId="0" borderId="7" xfId="0" applyNumberFormat="1" applyFont="1" applyFill="1" applyBorder="1" applyAlignment="1">
      <alignment horizontal="center"/>
    </xf>
    <xf numFmtId="2" fontId="3" fillId="0" borderId="7" xfId="0" applyNumberFormat="1" applyFont="1" applyFill="1" applyBorder="1" applyAlignment="1">
      <alignment horizontal="center"/>
    </xf>
    <xf numFmtId="0" fontId="2" fillId="0" borderId="7" xfId="0" applyFont="1" applyFill="1" applyBorder="1"/>
    <xf numFmtId="0" fontId="2" fillId="0" borderId="7" xfId="0" applyFont="1" applyFill="1" applyBorder="1" applyAlignment="1">
      <alignment horizontal="center" wrapText="1"/>
    </xf>
    <xf numFmtId="1" fontId="0" fillId="0" borderId="7" xfId="0" applyNumberFormat="1" applyFill="1" applyBorder="1" applyAlignment="1">
      <alignment horizontal="center"/>
    </xf>
    <xf numFmtId="49" fontId="3" fillId="0" borderId="7" xfId="0" applyNumberFormat="1" applyFont="1" applyFill="1" applyBorder="1" applyAlignment="1">
      <alignment horizontal="center"/>
    </xf>
    <xf numFmtId="0" fontId="0" fillId="0" borderId="0" xfId="0" applyFill="1"/>
    <xf numFmtId="1" fontId="3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wrapText="1"/>
    </xf>
    <xf numFmtId="1" fontId="0" fillId="0" borderId="1" xfId="0" applyNumberForma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7" fillId="0" borderId="1" xfId="0" applyFont="1" applyFill="1" applyBorder="1"/>
    <xf numFmtId="0" fontId="7" fillId="0" borderId="1" xfId="0" applyFont="1" applyFill="1" applyBorder="1" applyAlignment="1">
      <alignment horizontal="center"/>
    </xf>
    <xf numFmtId="2" fontId="7" fillId="0" borderId="7" xfId="0" applyNumberFormat="1" applyFont="1" applyFill="1" applyBorder="1" applyAlignment="1">
      <alignment horizontal="center"/>
    </xf>
    <xf numFmtId="49" fontId="7" fillId="0" borderId="7" xfId="0" applyNumberFormat="1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1" fontId="8" fillId="0" borderId="7" xfId="0" applyNumberFormat="1" applyFont="1" applyFill="1" applyBorder="1" applyAlignment="1">
      <alignment horizontal="center"/>
    </xf>
    <xf numFmtId="1" fontId="8" fillId="0" borderId="1" xfId="0" applyNumberFormat="1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9" fillId="0" borderId="1" xfId="0" applyFont="1" applyFill="1" applyBorder="1"/>
    <xf numFmtId="0" fontId="9" fillId="0" borderId="0" xfId="0" applyFont="1"/>
    <xf numFmtId="170" fontId="9" fillId="2" borderId="4" xfId="0" applyNumberFormat="1" applyFont="1" applyFill="1" applyBorder="1" applyAlignment="1">
      <alignment horizontal="left"/>
    </xf>
    <xf numFmtId="170" fontId="9" fillId="0" borderId="5" xfId="0" applyNumberFormat="1" applyFont="1" applyFill="1" applyBorder="1" applyAlignment="1">
      <alignment horizontal="center"/>
    </xf>
    <xf numFmtId="1" fontId="9" fillId="0" borderId="1" xfId="0" applyNumberFormat="1" applyFont="1" applyFill="1" applyBorder="1" applyAlignment="1">
      <alignment horizontal="center"/>
    </xf>
    <xf numFmtId="1" fontId="5" fillId="0" borderId="0" xfId="0" applyNumberFormat="1" applyFont="1" applyBorder="1"/>
    <xf numFmtId="1" fontId="5" fillId="0" borderId="0" xfId="0" applyNumberFormat="1" applyFont="1"/>
    <xf numFmtId="0" fontId="1" fillId="0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7" fillId="3" borderId="1" xfId="0" applyFont="1" applyFill="1" applyBorder="1"/>
    <xf numFmtId="0" fontId="7" fillId="3" borderId="1" xfId="0" applyFont="1" applyFill="1" applyBorder="1" applyAlignment="1">
      <alignment horizontal="center"/>
    </xf>
    <xf numFmtId="2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1" fontId="3" fillId="3" borderId="1" xfId="0" applyNumberFormat="1" applyFont="1" applyFill="1" applyBorder="1" applyAlignment="1">
      <alignment horizontal="center"/>
    </xf>
    <xf numFmtId="1" fontId="8" fillId="3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1" fontId="0" fillId="3" borderId="1" xfId="0" applyNumberFormat="1" applyFill="1" applyBorder="1" applyAlignment="1">
      <alignment horizontal="center"/>
    </xf>
    <xf numFmtId="0" fontId="0" fillId="3" borderId="0" xfId="0" applyFill="1"/>
    <xf numFmtId="0" fontId="3" fillId="3" borderId="1" xfId="0" applyFont="1" applyFill="1" applyBorder="1"/>
    <xf numFmtId="2" fontId="3" fillId="3" borderId="7" xfId="0" applyNumberFormat="1" applyFont="1" applyFill="1" applyBorder="1" applyAlignment="1">
      <alignment horizontal="center"/>
    </xf>
    <xf numFmtId="49" fontId="3" fillId="3" borderId="7" xfId="0" applyNumberFormat="1" applyFont="1" applyFill="1" applyBorder="1" applyAlignment="1">
      <alignment horizontal="center"/>
    </xf>
    <xf numFmtId="1" fontId="3" fillId="3" borderId="7" xfId="0" applyNumberFormat="1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1" fontId="7" fillId="3" borderId="7" xfId="0" applyNumberFormat="1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 wrapText="1"/>
    </xf>
    <xf numFmtId="1" fontId="0" fillId="3" borderId="7" xfId="0" applyNumberFormat="1" applyFill="1" applyBorder="1" applyAlignment="1">
      <alignment horizontal="center"/>
    </xf>
    <xf numFmtId="171" fontId="3" fillId="3" borderId="1" xfId="0" applyNumberFormat="1" applyFont="1" applyFill="1" applyBorder="1" applyAlignment="1">
      <alignment horizontal="center"/>
    </xf>
    <xf numFmtId="1" fontId="7" fillId="3" borderId="1" xfId="0" applyNumberFormat="1" applyFont="1" applyFill="1" applyBorder="1" applyAlignment="1">
      <alignment horizontal="center"/>
    </xf>
    <xf numFmtId="1" fontId="3" fillId="3" borderId="2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1" fontId="8" fillId="3" borderId="2" xfId="0" applyNumberFormat="1" applyFont="1" applyFill="1" applyBorder="1" applyAlignment="1">
      <alignment horizontal="center"/>
    </xf>
    <xf numFmtId="1" fontId="7" fillId="3" borderId="2" xfId="0" applyNumberFormat="1" applyFont="1" applyFill="1" applyBorder="1" applyAlignment="1">
      <alignment horizontal="center"/>
    </xf>
    <xf numFmtId="170" fontId="3" fillId="3" borderId="2" xfId="0" applyNumberFormat="1" applyFont="1" applyFill="1" applyBorder="1" applyAlignment="1">
      <alignment horizontal="center"/>
    </xf>
    <xf numFmtId="2" fontId="3" fillId="3" borderId="2" xfId="0" applyNumberFormat="1" applyFont="1" applyFill="1" applyBorder="1" applyAlignment="1">
      <alignment horizontal="center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center" wrapText="1"/>
    </xf>
    <xf numFmtId="1" fontId="0" fillId="3" borderId="2" xfId="0" applyNumberFormat="1" applyFill="1" applyBorder="1" applyAlignment="1">
      <alignment horizontal="center"/>
    </xf>
    <xf numFmtId="170" fontId="7" fillId="3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170" fontId="7" fillId="3" borderId="7" xfId="0" applyNumberFormat="1" applyFont="1" applyFill="1" applyBorder="1" applyAlignment="1">
      <alignment horizontal="center"/>
    </xf>
    <xf numFmtId="1" fontId="8" fillId="3" borderId="7" xfId="0" applyNumberFormat="1" applyFont="1" applyFill="1" applyBorder="1" applyAlignment="1">
      <alignment horizontal="center"/>
    </xf>
    <xf numFmtId="170" fontId="3" fillId="3" borderId="7" xfId="0" applyNumberFormat="1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170" fontId="3" fillId="3" borderId="1" xfId="0" applyNumberFormat="1" applyFont="1" applyFill="1" applyBorder="1" applyAlignment="1">
      <alignment horizontal="center"/>
    </xf>
    <xf numFmtId="2" fontId="7" fillId="3" borderId="7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8" fillId="3" borderId="0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center"/>
    </xf>
    <xf numFmtId="2" fontId="3" fillId="3" borderId="0" xfId="0" applyNumberFormat="1" applyFont="1" applyFill="1" applyBorder="1" applyAlignment="1">
      <alignment horizontal="center"/>
    </xf>
    <xf numFmtId="49" fontId="3" fillId="3" borderId="0" xfId="0" applyNumberFormat="1" applyFont="1" applyFill="1" applyBorder="1" applyAlignment="1">
      <alignment horizontal="center"/>
    </xf>
    <xf numFmtId="1" fontId="3" fillId="3" borderId="0" xfId="0" applyNumberFormat="1" applyFont="1" applyFill="1" applyBorder="1" applyAlignment="1">
      <alignment horizontal="center"/>
    </xf>
    <xf numFmtId="1" fontId="8" fillId="3" borderId="0" xfId="0" applyNumberFormat="1" applyFont="1" applyFill="1" applyBorder="1" applyAlignment="1">
      <alignment horizontal="center"/>
    </xf>
    <xf numFmtId="0" fontId="5" fillId="3" borderId="0" xfId="0" applyFont="1" applyFill="1"/>
    <xf numFmtId="170" fontId="3" fillId="3" borderId="0" xfId="0" applyNumberFormat="1" applyFont="1" applyFill="1" applyBorder="1" applyAlignment="1">
      <alignment horizontal="center"/>
    </xf>
    <xf numFmtId="0" fontId="2" fillId="3" borderId="0" xfId="0" applyFont="1" applyFill="1" applyBorder="1"/>
    <xf numFmtId="0" fontId="2" fillId="3" borderId="0" xfId="0" applyFont="1" applyFill="1" applyBorder="1" applyAlignment="1">
      <alignment horizontal="center" wrapText="1"/>
    </xf>
    <xf numFmtId="1" fontId="0" fillId="3" borderId="0" xfId="0" applyNumberFormat="1" applyFill="1" applyBorder="1" applyAlignment="1">
      <alignment horizontal="center"/>
    </xf>
    <xf numFmtId="49" fontId="3" fillId="3" borderId="7" xfId="0" quotePrefix="1" applyNumberFormat="1" applyFont="1" applyFill="1" applyBorder="1" applyAlignment="1">
      <alignment horizontal="center"/>
    </xf>
    <xf numFmtId="0" fontId="2" fillId="3" borderId="7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65"/>
  <sheetViews>
    <sheetView tabSelected="1" zoomScale="64" zoomScaleNormal="64" workbookViewId="0">
      <pane ySplit="1" topLeftCell="A2" activePane="bottomLeft" state="frozen"/>
      <selection pane="bottomLeft" activeCell="B36" sqref="B36"/>
    </sheetView>
  </sheetViews>
  <sheetFormatPr defaultRowHeight="12.75"/>
  <cols>
    <col min="1" max="1" width="9.5703125" style="44" customWidth="1"/>
    <col min="2" max="2" width="57" customWidth="1"/>
    <col min="3" max="3" width="11" style="25" customWidth="1"/>
    <col min="4" max="4" width="17.85546875" style="25" customWidth="1"/>
    <col min="5" max="5" width="14" style="26" customWidth="1"/>
    <col min="6" max="6" width="9.5703125" style="20" customWidth="1"/>
    <col min="7" max="7" width="14" customWidth="1"/>
    <col min="8" max="8" width="14.42578125" customWidth="1"/>
    <col min="9" max="9" width="16.28515625" style="65" customWidth="1"/>
    <col min="10" max="10" width="16.140625" style="60" customWidth="1"/>
    <col min="11" max="11" width="14.85546875" style="22" customWidth="1"/>
    <col min="12" max="12" width="14" style="16" customWidth="1"/>
    <col min="13" max="13" width="14.42578125" style="16" customWidth="1"/>
    <col min="14" max="14" width="15.85546875" style="16" customWidth="1"/>
    <col min="15" max="15" width="13.85546875" style="16" customWidth="1"/>
    <col min="16" max="16" width="18.42578125" style="7" customWidth="1"/>
    <col min="17" max="18" width="16.85546875" style="16" customWidth="1"/>
    <col min="19" max="19" width="36" customWidth="1"/>
    <col min="20" max="20" width="19.7109375" customWidth="1"/>
    <col min="21" max="21" width="12" style="25" customWidth="1"/>
  </cols>
  <sheetData>
    <row r="1" spans="1:21" ht="103.5" customHeight="1">
      <c r="A1" s="66" t="s">
        <v>247</v>
      </c>
      <c r="B1" s="1" t="s">
        <v>189</v>
      </c>
      <c r="C1" s="1" t="s">
        <v>188</v>
      </c>
      <c r="D1" s="1" t="s">
        <v>196</v>
      </c>
      <c r="E1" s="27" t="s">
        <v>204</v>
      </c>
      <c r="F1" s="24" t="s">
        <v>0</v>
      </c>
      <c r="G1" s="2" t="s">
        <v>1</v>
      </c>
      <c r="H1" s="2" t="s">
        <v>2</v>
      </c>
      <c r="I1" s="15" t="s">
        <v>234</v>
      </c>
      <c r="J1" s="31" t="s">
        <v>235</v>
      </c>
      <c r="K1" s="21" t="s">
        <v>217</v>
      </c>
      <c r="L1" s="15" t="s">
        <v>98</v>
      </c>
      <c r="M1" s="15" t="s">
        <v>105</v>
      </c>
      <c r="N1" s="15" t="s">
        <v>106</v>
      </c>
      <c r="O1" s="15" t="s">
        <v>99</v>
      </c>
      <c r="P1" s="6" t="s">
        <v>224</v>
      </c>
      <c r="Q1" s="15" t="s">
        <v>109</v>
      </c>
      <c r="R1" s="15" t="s">
        <v>110</v>
      </c>
      <c r="S1" s="3" t="s">
        <v>3</v>
      </c>
      <c r="T1" s="3"/>
      <c r="U1" s="3" t="s">
        <v>4</v>
      </c>
    </row>
    <row r="2" spans="1:21" s="77" customFormat="1" ht="19.5" customHeight="1">
      <c r="A2" s="67">
        <v>1</v>
      </c>
      <c r="B2" s="68" t="s">
        <v>155</v>
      </c>
      <c r="C2" s="69" t="s">
        <v>150</v>
      </c>
      <c r="D2" s="67" t="s">
        <v>138</v>
      </c>
      <c r="E2" s="70">
        <v>122.7</v>
      </c>
      <c r="F2" s="71" t="s">
        <v>68</v>
      </c>
      <c r="G2" s="72">
        <v>5500</v>
      </c>
      <c r="H2" s="67" t="s">
        <v>15</v>
      </c>
      <c r="I2" s="88">
        <v>71</v>
      </c>
      <c r="J2" s="73">
        <v>100</v>
      </c>
      <c r="K2" s="98" t="s">
        <v>236</v>
      </c>
      <c r="L2" s="72">
        <v>5</v>
      </c>
      <c r="M2" s="72">
        <v>4</v>
      </c>
      <c r="N2" s="72">
        <v>4</v>
      </c>
      <c r="O2" s="72">
        <v>5</v>
      </c>
      <c r="P2" s="70">
        <v>0</v>
      </c>
      <c r="Q2" s="72">
        <v>0</v>
      </c>
      <c r="R2" s="88" t="s">
        <v>238</v>
      </c>
      <c r="S2" s="74" t="s">
        <v>237</v>
      </c>
      <c r="T2" s="75"/>
      <c r="U2" s="76">
        <f t="shared" ref="U2:U11" si="0">SUM(G2*H2)/9</f>
        <v>61111.111111111109</v>
      </c>
    </row>
    <row r="3" spans="1:21" s="77" customFormat="1" ht="20.100000000000001" customHeight="1">
      <c r="A3" s="67">
        <v>1</v>
      </c>
      <c r="B3" s="78" t="s">
        <v>201</v>
      </c>
      <c r="C3" s="67" t="s">
        <v>193</v>
      </c>
      <c r="D3" s="67" t="s">
        <v>123</v>
      </c>
      <c r="E3" s="79">
        <v>122.8</v>
      </c>
      <c r="F3" s="80" t="s">
        <v>39</v>
      </c>
      <c r="G3" s="81">
        <v>3200</v>
      </c>
      <c r="H3" s="82" t="s">
        <v>7</v>
      </c>
      <c r="I3" s="83">
        <v>62</v>
      </c>
      <c r="J3" s="101">
        <v>100</v>
      </c>
      <c r="K3" s="102" t="s">
        <v>236</v>
      </c>
      <c r="L3" s="81">
        <v>5</v>
      </c>
      <c r="M3" s="81">
        <v>2</v>
      </c>
      <c r="N3" s="81">
        <v>2</v>
      </c>
      <c r="O3" s="81">
        <v>3</v>
      </c>
      <c r="P3" s="79">
        <v>0</v>
      </c>
      <c r="Q3" s="81">
        <v>0</v>
      </c>
      <c r="R3" s="81" t="s">
        <v>238</v>
      </c>
      <c r="S3" s="84" t="s">
        <v>239</v>
      </c>
      <c r="T3" s="85" t="s">
        <v>58</v>
      </c>
      <c r="U3" s="86">
        <f>SUM(G3*H3)/9</f>
        <v>26666.666666666668</v>
      </c>
    </row>
    <row r="4" spans="1:21" s="77" customFormat="1" ht="19.5" customHeight="1">
      <c r="A4" s="67">
        <v>1</v>
      </c>
      <c r="B4" s="78" t="s">
        <v>200</v>
      </c>
      <c r="C4" s="67" t="s">
        <v>193</v>
      </c>
      <c r="D4" s="67" t="s">
        <v>123</v>
      </c>
      <c r="E4" s="79">
        <v>122.8</v>
      </c>
      <c r="F4" s="80" t="s">
        <v>34</v>
      </c>
      <c r="G4" s="81">
        <v>4000</v>
      </c>
      <c r="H4" s="82" t="s">
        <v>15</v>
      </c>
      <c r="I4" s="83">
        <v>66</v>
      </c>
      <c r="J4" s="101">
        <v>100</v>
      </c>
      <c r="K4" s="102" t="s">
        <v>236</v>
      </c>
      <c r="L4" s="81">
        <v>5</v>
      </c>
      <c r="M4" s="81">
        <v>2</v>
      </c>
      <c r="N4" s="81">
        <v>2</v>
      </c>
      <c r="O4" s="81">
        <v>3</v>
      </c>
      <c r="P4" s="79">
        <v>0</v>
      </c>
      <c r="Q4" s="81">
        <v>0</v>
      </c>
      <c r="R4" s="81" t="s">
        <v>238</v>
      </c>
      <c r="S4" s="84" t="s">
        <v>240</v>
      </c>
      <c r="T4" s="85"/>
      <c r="U4" s="86">
        <f>SUM(G4*H4)/9</f>
        <v>44444.444444444445</v>
      </c>
    </row>
    <row r="5" spans="1:21" s="77" customFormat="1" ht="19.5" customHeight="1">
      <c r="A5" s="67">
        <v>1</v>
      </c>
      <c r="B5" s="78" t="s">
        <v>134</v>
      </c>
      <c r="C5" s="67" t="s">
        <v>163</v>
      </c>
      <c r="D5" s="67" t="s">
        <v>125</v>
      </c>
      <c r="E5" s="79">
        <v>123.05</v>
      </c>
      <c r="F5" s="80" t="s">
        <v>36</v>
      </c>
      <c r="G5" s="81">
        <v>5000</v>
      </c>
      <c r="H5" s="82" t="s">
        <v>15</v>
      </c>
      <c r="I5" s="83">
        <v>70</v>
      </c>
      <c r="J5" s="101">
        <v>100</v>
      </c>
      <c r="K5" s="102" t="s">
        <v>236</v>
      </c>
      <c r="L5" s="81">
        <v>3</v>
      </c>
      <c r="M5" s="81">
        <v>4</v>
      </c>
      <c r="N5" s="81">
        <v>3</v>
      </c>
      <c r="O5" s="81">
        <v>5</v>
      </c>
      <c r="P5" s="79">
        <v>0</v>
      </c>
      <c r="Q5" s="81">
        <v>0</v>
      </c>
      <c r="R5" s="81" t="s">
        <v>253</v>
      </c>
      <c r="S5" s="84" t="s">
        <v>256</v>
      </c>
      <c r="T5" s="85" t="s">
        <v>37</v>
      </c>
      <c r="U5" s="86">
        <f>SUM(G5*H5)/9</f>
        <v>55555.555555555555</v>
      </c>
    </row>
    <row r="6" spans="1:21" s="77" customFormat="1" ht="21" customHeight="1">
      <c r="A6" s="67">
        <v>1</v>
      </c>
      <c r="B6" s="68" t="s">
        <v>208</v>
      </c>
      <c r="C6" s="69" t="s">
        <v>150</v>
      </c>
      <c r="D6" s="67" t="s">
        <v>138</v>
      </c>
      <c r="E6" s="70">
        <v>122.7</v>
      </c>
      <c r="F6" s="71" t="s">
        <v>9</v>
      </c>
      <c r="G6" s="72">
        <v>2300</v>
      </c>
      <c r="H6" s="67">
        <v>60</v>
      </c>
      <c r="I6" s="88">
        <v>100</v>
      </c>
      <c r="J6" s="99">
        <v>100</v>
      </c>
      <c r="K6" s="98" t="s">
        <v>236</v>
      </c>
      <c r="L6" s="72">
        <v>5</v>
      </c>
      <c r="M6" s="72">
        <v>4</v>
      </c>
      <c r="N6" s="72">
        <v>4</v>
      </c>
      <c r="O6" s="72">
        <v>0</v>
      </c>
      <c r="P6" s="79">
        <v>0</v>
      </c>
      <c r="Q6" s="72">
        <v>0</v>
      </c>
      <c r="R6" s="88" t="s">
        <v>238</v>
      </c>
      <c r="S6" s="74" t="s">
        <v>226</v>
      </c>
      <c r="T6" s="75"/>
      <c r="U6" s="76">
        <f t="shared" si="0"/>
        <v>15333.333333333334</v>
      </c>
    </row>
    <row r="7" spans="1:21" s="77" customFormat="1" ht="20.100000000000001" customHeight="1">
      <c r="A7" s="67">
        <v>1</v>
      </c>
      <c r="B7" s="78" t="s">
        <v>17</v>
      </c>
      <c r="C7" s="67" t="s">
        <v>177</v>
      </c>
      <c r="D7" s="67" t="s">
        <v>115</v>
      </c>
      <c r="E7" s="79">
        <v>122.8</v>
      </c>
      <c r="F7" s="80" t="s">
        <v>18</v>
      </c>
      <c r="G7" s="81">
        <v>4000</v>
      </c>
      <c r="H7" s="82" t="s">
        <v>15</v>
      </c>
      <c r="I7" s="83">
        <v>67</v>
      </c>
      <c r="J7" s="101">
        <v>100</v>
      </c>
      <c r="K7" s="102">
        <v>42194</v>
      </c>
      <c r="L7" s="81">
        <v>5</v>
      </c>
      <c r="M7" s="81">
        <v>4</v>
      </c>
      <c r="N7" s="81">
        <v>3</v>
      </c>
      <c r="O7" s="81">
        <v>5</v>
      </c>
      <c r="P7" s="79">
        <v>0</v>
      </c>
      <c r="Q7" s="81">
        <v>0</v>
      </c>
      <c r="R7" s="81">
        <v>54</v>
      </c>
      <c r="S7" s="84" t="s">
        <v>244</v>
      </c>
      <c r="T7" s="85"/>
      <c r="U7" s="86">
        <f>SUM(G7*H7)/9</f>
        <v>44444.444444444445</v>
      </c>
    </row>
    <row r="8" spans="1:21" s="77" customFormat="1" ht="20.100000000000001" customHeight="1">
      <c r="A8" s="67">
        <v>1</v>
      </c>
      <c r="B8" s="78" t="s">
        <v>71</v>
      </c>
      <c r="C8" s="67" t="s">
        <v>177</v>
      </c>
      <c r="D8" s="67" t="s">
        <v>115</v>
      </c>
      <c r="E8" s="70">
        <v>122.8</v>
      </c>
      <c r="F8" s="71" t="s">
        <v>25</v>
      </c>
      <c r="G8" s="72">
        <v>3400</v>
      </c>
      <c r="H8" s="67" t="s">
        <v>7</v>
      </c>
      <c r="I8" s="88">
        <v>53</v>
      </c>
      <c r="J8" s="73">
        <v>100</v>
      </c>
      <c r="K8" s="104">
        <v>42194</v>
      </c>
      <c r="L8" s="72">
        <v>5</v>
      </c>
      <c r="M8" s="72">
        <v>4</v>
      </c>
      <c r="N8" s="72">
        <v>3</v>
      </c>
      <c r="O8" s="72">
        <v>5</v>
      </c>
      <c r="P8" s="70">
        <v>0</v>
      </c>
      <c r="Q8" s="72">
        <v>0</v>
      </c>
      <c r="R8" s="72">
        <v>54</v>
      </c>
      <c r="S8" s="74" t="s">
        <v>245</v>
      </c>
      <c r="T8" s="75"/>
      <c r="U8" s="76">
        <f>SUM(G8*H8)/9</f>
        <v>28333.333333333332</v>
      </c>
    </row>
    <row r="9" spans="1:21" s="77" customFormat="1" ht="20.100000000000001" customHeight="1">
      <c r="A9" s="67">
        <v>1</v>
      </c>
      <c r="B9" s="78" t="s">
        <v>69</v>
      </c>
      <c r="C9" s="67" t="s">
        <v>145</v>
      </c>
      <c r="D9" s="67" t="s">
        <v>119</v>
      </c>
      <c r="E9" s="79">
        <v>123</v>
      </c>
      <c r="F9" s="80" t="s">
        <v>6</v>
      </c>
      <c r="G9" s="81">
        <v>5000</v>
      </c>
      <c r="H9" s="82">
        <v>100</v>
      </c>
      <c r="I9" s="83">
        <v>100</v>
      </c>
      <c r="J9" s="99">
        <v>100</v>
      </c>
      <c r="K9" s="100" t="s">
        <v>236</v>
      </c>
      <c r="L9" s="81">
        <v>5</v>
      </c>
      <c r="M9" s="81">
        <v>3</v>
      </c>
      <c r="N9" s="81">
        <v>3</v>
      </c>
      <c r="O9" s="81">
        <v>5</v>
      </c>
      <c r="P9" s="79">
        <v>0</v>
      </c>
      <c r="Q9" s="83">
        <v>0</v>
      </c>
      <c r="R9" s="88" t="s">
        <v>243</v>
      </c>
      <c r="S9" s="84" t="s">
        <v>223</v>
      </c>
      <c r="T9" s="85" t="s">
        <v>70</v>
      </c>
      <c r="U9" s="86">
        <f t="shared" si="0"/>
        <v>55555.555555555555</v>
      </c>
    </row>
    <row r="10" spans="1:21" s="77" customFormat="1" ht="20.100000000000001" customHeight="1">
      <c r="A10" s="67">
        <v>1</v>
      </c>
      <c r="B10" s="68" t="s">
        <v>152</v>
      </c>
      <c r="C10" s="69" t="s">
        <v>149</v>
      </c>
      <c r="D10" s="67" t="s">
        <v>139</v>
      </c>
      <c r="E10" s="70">
        <v>122.8</v>
      </c>
      <c r="F10" s="71" t="s">
        <v>14</v>
      </c>
      <c r="G10" s="72">
        <v>4000</v>
      </c>
      <c r="H10" s="67">
        <v>90</v>
      </c>
      <c r="I10" s="83">
        <v>100</v>
      </c>
      <c r="J10" s="99">
        <v>100</v>
      </c>
      <c r="K10" s="98" t="s">
        <v>236</v>
      </c>
      <c r="L10" s="72">
        <v>5</v>
      </c>
      <c r="M10" s="72">
        <v>4</v>
      </c>
      <c r="N10" s="72">
        <v>4</v>
      </c>
      <c r="O10" s="72">
        <v>5</v>
      </c>
      <c r="P10" s="70">
        <v>0</v>
      </c>
      <c r="Q10" s="83">
        <v>0</v>
      </c>
      <c r="R10" s="88" t="s">
        <v>242</v>
      </c>
      <c r="S10" s="74" t="s">
        <v>225</v>
      </c>
      <c r="T10" s="75"/>
      <c r="U10" s="76">
        <f t="shared" si="0"/>
        <v>40000</v>
      </c>
    </row>
    <row r="11" spans="1:21" s="77" customFormat="1" ht="20.100000000000001" customHeight="1">
      <c r="A11" s="67">
        <v>1</v>
      </c>
      <c r="B11" s="78" t="s">
        <v>190</v>
      </c>
      <c r="C11" s="67" t="s">
        <v>187</v>
      </c>
      <c r="D11" s="67" t="s">
        <v>126</v>
      </c>
      <c r="E11" s="87">
        <v>123.075</v>
      </c>
      <c r="F11" s="71" t="s">
        <v>54</v>
      </c>
      <c r="G11" s="72">
        <v>6375</v>
      </c>
      <c r="H11" s="67">
        <v>100</v>
      </c>
      <c r="I11" s="88">
        <v>100</v>
      </c>
      <c r="J11" s="73">
        <v>100</v>
      </c>
      <c r="K11" s="98" t="s">
        <v>236</v>
      </c>
      <c r="L11" s="72">
        <v>4</v>
      </c>
      <c r="M11" s="72">
        <v>4</v>
      </c>
      <c r="N11" s="72">
        <v>4</v>
      </c>
      <c r="O11" s="72">
        <v>4</v>
      </c>
      <c r="P11" s="70">
        <v>0</v>
      </c>
      <c r="Q11" s="72">
        <v>0</v>
      </c>
      <c r="R11" s="88" t="s">
        <v>241</v>
      </c>
      <c r="S11" s="74" t="s">
        <v>222</v>
      </c>
      <c r="T11" s="75"/>
      <c r="U11" s="76">
        <f t="shared" si="0"/>
        <v>70833.333333333328</v>
      </c>
    </row>
    <row r="12" spans="1:21" s="77" customFormat="1" ht="20.100000000000001" customHeight="1">
      <c r="A12" s="67">
        <v>11</v>
      </c>
      <c r="B12" s="68" t="s">
        <v>158</v>
      </c>
      <c r="C12" s="69" t="s">
        <v>147</v>
      </c>
      <c r="D12" s="67" t="s">
        <v>133</v>
      </c>
      <c r="E12" s="79">
        <v>122.8</v>
      </c>
      <c r="F12" s="80" t="s">
        <v>56</v>
      </c>
      <c r="G12" s="81">
        <v>3000</v>
      </c>
      <c r="H12" s="82" t="s">
        <v>7</v>
      </c>
      <c r="I12" s="83">
        <v>100</v>
      </c>
      <c r="J12" s="101">
        <v>98</v>
      </c>
      <c r="K12" s="102">
        <v>42122</v>
      </c>
      <c r="L12" s="81">
        <v>3</v>
      </c>
      <c r="M12" s="81">
        <v>5</v>
      </c>
      <c r="N12" s="81">
        <v>5</v>
      </c>
      <c r="O12" s="81">
        <v>5</v>
      </c>
      <c r="P12" s="79">
        <v>0.06</v>
      </c>
      <c r="Q12" s="81">
        <v>0</v>
      </c>
      <c r="R12" s="81">
        <v>61</v>
      </c>
      <c r="S12" s="84" t="s">
        <v>219</v>
      </c>
      <c r="T12" s="85" t="s">
        <v>57</v>
      </c>
      <c r="U12" s="86">
        <f>SUM(G12*H12)/9</f>
        <v>25000</v>
      </c>
    </row>
    <row r="13" spans="1:21" s="77" customFormat="1" ht="20.100000000000001" customHeight="1">
      <c r="A13" s="67">
        <v>11</v>
      </c>
      <c r="B13" s="78" t="s">
        <v>72</v>
      </c>
      <c r="C13" s="67" t="s">
        <v>176</v>
      </c>
      <c r="D13" s="67" t="s">
        <v>175</v>
      </c>
      <c r="E13" s="70">
        <v>122.8</v>
      </c>
      <c r="F13" s="71" t="s">
        <v>68</v>
      </c>
      <c r="G13" s="81">
        <v>5000</v>
      </c>
      <c r="H13" s="82">
        <v>100</v>
      </c>
      <c r="I13" s="83">
        <v>100</v>
      </c>
      <c r="J13" s="101">
        <v>98</v>
      </c>
      <c r="K13" s="102">
        <v>42195</v>
      </c>
      <c r="L13" s="81">
        <v>3</v>
      </c>
      <c r="M13" s="81">
        <v>4</v>
      </c>
      <c r="N13" s="81">
        <v>2</v>
      </c>
      <c r="O13" s="81">
        <v>5</v>
      </c>
      <c r="P13" s="79">
        <v>0.1</v>
      </c>
      <c r="Q13" s="81">
        <v>0</v>
      </c>
      <c r="R13" s="81">
        <v>63</v>
      </c>
      <c r="S13" s="84" t="s">
        <v>221</v>
      </c>
      <c r="T13" s="85"/>
      <c r="U13" s="86">
        <f>SUM(G13*H13)/9</f>
        <v>55555.555555555555</v>
      </c>
    </row>
    <row r="14" spans="1:21" s="77" customFormat="1" ht="20.100000000000001" customHeight="1">
      <c r="A14" s="67">
        <v>13</v>
      </c>
      <c r="B14" s="78" t="s">
        <v>168</v>
      </c>
      <c r="C14" s="67" t="s">
        <v>169</v>
      </c>
      <c r="D14" s="67" t="s">
        <v>178</v>
      </c>
      <c r="E14" s="70">
        <v>122.8</v>
      </c>
      <c r="F14" s="71" t="s">
        <v>14</v>
      </c>
      <c r="G14" s="89">
        <v>3000</v>
      </c>
      <c r="H14" s="90" t="s">
        <v>7</v>
      </c>
      <c r="I14" s="92">
        <v>100</v>
      </c>
      <c r="J14" s="91">
        <v>97</v>
      </c>
      <c r="K14" s="93">
        <v>42137</v>
      </c>
      <c r="L14" s="89">
        <v>4</v>
      </c>
      <c r="M14" s="89">
        <v>5</v>
      </c>
      <c r="N14" s="89">
        <v>2</v>
      </c>
      <c r="O14" s="89">
        <v>5</v>
      </c>
      <c r="P14" s="94">
        <v>0.6</v>
      </c>
      <c r="Q14" s="89">
        <v>0</v>
      </c>
      <c r="R14" s="89">
        <v>77</v>
      </c>
      <c r="S14" s="95" t="s">
        <v>220</v>
      </c>
      <c r="T14" s="96"/>
      <c r="U14" s="97">
        <f>SUM(G14*H14)/9</f>
        <v>25000</v>
      </c>
    </row>
    <row r="15" spans="1:21" s="77" customFormat="1" ht="20.100000000000001" customHeight="1">
      <c r="A15" s="67">
        <v>14</v>
      </c>
      <c r="B15" s="78" t="s">
        <v>213</v>
      </c>
      <c r="C15" s="67" t="s">
        <v>176</v>
      </c>
      <c r="D15" s="67" t="s">
        <v>175</v>
      </c>
      <c r="E15" s="70">
        <v>122.8</v>
      </c>
      <c r="F15" s="71" t="s">
        <v>214</v>
      </c>
      <c r="G15" s="81">
        <v>2750</v>
      </c>
      <c r="H15" s="82">
        <v>60</v>
      </c>
      <c r="I15" s="83">
        <v>100</v>
      </c>
      <c r="J15" s="101">
        <v>96</v>
      </c>
      <c r="K15" s="102">
        <v>42195</v>
      </c>
      <c r="L15" s="81">
        <v>2</v>
      </c>
      <c r="M15" s="81">
        <v>4</v>
      </c>
      <c r="N15" s="81">
        <v>2</v>
      </c>
      <c r="O15" s="81">
        <v>0</v>
      </c>
      <c r="P15" s="79">
        <v>7.0000000000000007E-2</v>
      </c>
      <c r="Q15" s="81">
        <v>0</v>
      </c>
      <c r="R15" s="81">
        <v>100</v>
      </c>
      <c r="S15" s="84" t="s">
        <v>216</v>
      </c>
      <c r="T15" s="85"/>
      <c r="U15" s="86"/>
    </row>
    <row r="16" spans="1:21" s="77" customFormat="1" ht="19.5" customHeight="1">
      <c r="A16" s="67">
        <v>14</v>
      </c>
      <c r="B16" s="78" t="s">
        <v>202</v>
      </c>
      <c r="C16" s="67" t="s">
        <v>172</v>
      </c>
      <c r="D16" s="67" t="s">
        <v>124</v>
      </c>
      <c r="E16" s="70">
        <v>122.8</v>
      </c>
      <c r="F16" s="71" t="s">
        <v>35</v>
      </c>
      <c r="G16" s="81">
        <v>6000</v>
      </c>
      <c r="H16" s="82">
        <v>100</v>
      </c>
      <c r="I16" s="83">
        <v>96</v>
      </c>
      <c r="J16" s="99">
        <v>96</v>
      </c>
      <c r="K16" s="102">
        <v>41905</v>
      </c>
      <c r="L16" s="81">
        <v>5</v>
      </c>
      <c r="M16" s="81">
        <v>5</v>
      </c>
      <c r="N16" s="81">
        <v>3</v>
      </c>
      <c r="O16" s="81">
        <v>5</v>
      </c>
      <c r="P16" s="79">
        <v>0</v>
      </c>
      <c r="Q16" s="81">
        <v>0</v>
      </c>
      <c r="R16" s="81">
        <v>80</v>
      </c>
      <c r="S16" s="84" t="s">
        <v>215</v>
      </c>
      <c r="T16" s="85"/>
      <c r="U16" s="86">
        <f t="shared" ref="U16:U27" si="1">SUM(G16*H16)/9</f>
        <v>66666.666666666672</v>
      </c>
    </row>
    <row r="17" spans="1:21" s="77" customFormat="1" ht="19.5" customHeight="1">
      <c r="A17" s="67">
        <v>16</v>
      </c>
      <c r="B17" s="78" t="s">
        <v>13</v>
      </c>
      <c r="C17" s="67" t="s">
        <v>161</v>
      </c>
      <c r="D17" s="67" t="s">
        <v>114</v>
      </c>
      <c r="E17" s="79">
        <v>122.8</v>
      </c>
      <c r="F17" s="80" t="s">
        <v>14</v>
      </c>
      <c r="G17" s="81">
        <v>4000</v>
      </c>
      <c r="H17" s="82" t="s">
        <v>15</v>
      </c>
      <c r="I17" s="83">
        <v>95</v>
      </c>
      <c r="J17" s="101">
        <v>95</v>
      </c>
      <c r="K17" s="102">
        <v>42153</v>
      </c>
      <c r="L17" s="81">
        <v>4</v>
      </c>
      <c r="M17" s="81">
        <v>3</v>
      </c>
      <c r="N17" s="81">
        <v>4</v>
      </c>
      <c r="O17" s="81">
        <v>4</v>
      </c>
      <c r="P17" s="79">
        <v>0</v>
      </c>
      <c r="Q17" s="81">
        <v>0</v>
      </c>
      <c r="R17" s="81">
        <v>78</v>
      </c>
      <c r="S17" s="84" t="s">
        <v>16</v>
      </c>
      <c r="T17" s="85"/>
      <c r="U17" s="86">
        <f t="shared" si="1"/>
        <v>44444.444444444445</v>
      </c>
    </row>
    <row r="18" spans="1:21" s="77" customFormat="1" ht="20.100000000000001" customHeight="1">
      <c r="A18" s="67">
        <v>17</v>
      </c>
      <c r="B18" s="78" t="s">
        <v>135</v>
      </c>
      <c r="C18" s="67" t="s">
        <v>172</v>
      </c>
      <c r="D18" s="67" t="s">
        <v>124</v>
      </c>
      <c r="E18" s="79">
        <v>122.8</v>
      </c>
      <c r="F18" s="80" t="s">
        <v>18</v>
      </c>
      <c r="G18" s="81">
        <v>7440</v>
      </c>
      <c r="H18" s="82" t="s">
        <v>20</v>
      </c>
      <c r="I18" s="83">
        <v>93</v>
      </c>
      <c r="J18" s="99">
        <v>93</v>
      </c>
      <c r="K18" s="102">
        <v>41905</v>
      </c>
      <c r="L18" s="81">
        <v>5</v>
      </c>
      <c r="M18" s="81">
        <v>5</v>
      </c>
      <c r="N18" s="81">
        <v>3</v>
      </c>
      <c r="O18" s="81">
        <v>5</v>
      </c>
      <c r="P18" s="79">
        <v>0</v>
      </c>
      <c r="Q18" s="81">
        <v>0</v>
      </c>
      <c r="R18" s="81">
        <v>81</v>
      </c>
      <c r="S18" s="84"/>
      <c r="T18" s="85"/>
      <c r="U18" s="86">
        <f t="shared" si="1"/>
        <v>124000</v>
      </c>
    </row>
    <row r="19" spans="1:21" s="77" customFormat="1" ht="20.100000000000001" customHeight="1">
      <c r="A19" s="67">
        <v>17</v>
      </c>
      <c r="B19" s="78" t="s">
        <v>19</v>
      </c>
      <c r="C19" s="67" t="s">
        <v>195</v>
      </c>
      <c r="D19" s="67" t="s">
        <v>116</v>
      </c>
      <c r="E19" s="79">
        <v>122.8</v>
      </c>
      <c r="F19" s="80" t="s">
        <v>18</v>
      </c>
      <c r="G19" s="81">
        <v>4000</v>
      </c>
      <c r="H19" s="82">
        <v>100</v>
      </c>
      <c r="I19" s="83">
        <v>93</v>
      </c>
      <c r="J19" s="101">
        <v>93</v>
      </c>
      <c r="K19" s="102">
        <v>42122</v>
      </c>
      <c r="L19" s="81">
        <v>5</v>
      </c>
      <c r="M19" s="81">
        <v>4</v>
      </c>
      <c r="N19" s="81">
        <v>5</v>
      </c>
      <c r="O19" s="81">
        <v>4</v>
      </c>
      <c r="P19" s="79">
        <v>0</v>
      </c>
      <c r="Q19" s="81">
        <v>0</v>
      </c>
      <c r="R19" s="81">
        <v>86</v>
      </c>
      <c r="S19" s="84" t="s">
        <v>21</v>
      </c>
      <c r="T19" s="85"/>
      <c r="U19" s="86">
        <f t="shared" si="1"/>
        <v>44444.444444444445</v>
      </c>
    </row>
    <row r="20" spans="1:21" s="77" customFormat="1" ht="19.5" customHeight="1">
      <c r="A20" s="67">
        <v>19</v>
      </c>
      <c r="B20" s="68" t="s">
        <v>160</v>
      </c>
      <c r="C20" s="69" t="s">
        <v>144</v>
      </c>
      <c r="D20" s="67" t="s">
        <v>113</v>
      </c>
      <c r="E20" s="79">
        <v>122.9</v>
      </c>
      <c r="F20" s="80" t="s">
        <v>36</v>
      </c>
      <c r="G20" s="81">
        <v>2900</v>
      </c>
      <c r="H20" s="82" t="s">
        <v>11</v>
      </c>
      <c r="I20" s="83">
        <v>90</v>
      </c>
      <c r="J20" s="101">
        <v>92</v>
      </c>
      <c r="K20" s="102">
        <v>42191</v>
      </c>
      <c r="L20" s="81">
        <v>4</v>
      </c>
      <c r="M20" s="81">
        <v>4</v>
      </c>
      <c r="N20" s="81">
        <v>3</v>
      </c>
      <c r="O20" s="81">
        <v>5</v>
      </c>
      <c r="P20" s="105">
        <v>0</v>
      </c>
      <c r="Q20" s="81">
        <v>0</v>
      </c>
      <c r="R20" s="81">
        <v>82</v>
      </c>
      <c r="S20" s="84" t="s">
        <v>12</v>
      </c>
      <c r="T20" s="85"/>
      <c r="U20" s="86">
        <f>SUM(G20*H20)/9</f>
        <v>19333.333333333332</v>
      </c>
    </row>
    <row r="21" spans="1:21" s="77" customFormat="1" ht="20.100000000000001" customHeight="1">
      <c r="A21" s="67">
        <v>20</v>
      </c>
      <c r="B21" s="78" t="s">
        <v>140</v>
      </c>
      <c r="C21" s="67" t="s">
        <v>163</v>
      </c>
      <c r="D21" s="67" t="s">
        <v>125</v>
      </c>
      <c r="E21" s="79">
        <v>123.05</v>
      </c>
      <c r="F21" s="80" t="s">
        <v>60</v>
      </c>
      <c r="G21" s="81">
        <v>4000</v>
      </c>
      <c r="H21" s="82" t="s">
        <v>15</v>
      </c>
      <c r="I21" s="83">
        <v>94</v>
      </c>
      <c r="J21" s="101">
        <v>91</v>
      </c>
      <c r="K21" s="102" t="s">
        <v>236</v>
      </c>
      <c r="L21" s="81">
        <v>3</v>
      </c>
      <c r="M21" s="81">
        <v>4</v>
      </c>
      <c r="N21" s="81">
        <v>3</v>
      </c>
      <c r="O21" s="81">
        <v>5</v>
      </c>
      <c r="P21" s="79">
        <v>0</v>
      </c>
      <c r="Q21" s="81">
        <v>0</v>
      </c>
      <c r="R21" s="81" t="s">
        <v>246</v>
      </c>
      <c r="S21" s="84" t="s">
        <v>255</v>
      </c>
      <c r="T21" s="85"/>
      <c r="U21" s="86">
        <f>SUM(G21*H21)/9</f>
        <v>44444.444444444445</v>
      </c>
    </row>
    <row r="22" spans="1:21" s="77" customFormat="1" ht="19.5" customHeight="1">
      <c r="A22" s="67">
        <v>21</v>
      </c>
      <c r="B22" s="78" t="s">
        <v>173</v>
      </c>
      <c r="C22" s="67" t="s">
        <v>174</v>
      </c>
      <c r="D22" s="67" t="s">
        <v>154</v>
      </c>
      <c r="E22" s="79">
        <v>122.8</v>
      </c>
      <c r="F22" s="80" t="s">
        <v>9</v>
      </c>
      <c r="G22" s="81">
        <v>4600</v>
      </c>
      <c r="H22" s="82" t="s">
        <v>7</v>
      </c>
      <c r="I22" s="83">
        <v>92</v>
      </c>
      <c r="J22" s="101">
        <v>90</v>
      </c>
      <c r="K22" s="102">
        <v>42194</v>
      </c>
      <c r="L22" s="81">
        <v>5</v>
      </c>
      <c r="M22" s="81">
        <v>4</v>
      </c>
      <c r="N22" s="81">
        <v>3</v>
      </c>
      <c r="O22" s="81">
        <v>5</v>
      </c>
      <c r="P22" s="79">
        <v>0</v>
      </c>
      <c r="Q22" s="81">
        <v>0</v>
      </c>
      <c r="R22" s="81">
        <v>72</v>
      </c>
      <c r="S22" s="84" t="s">
        <v>229</v>
      </c>
      <c r="T22" s="85"/>
      <c r="U22" s="86">
        <f>SUM(G22*H22)/9</f>
        <v>38333.333333333336</v>
      </c>
    </row>
    <row r="23" spans="1:21" s="77" customFormat="1" ht="19.5" customHeight="1">
      <c r="A23" s="67">
        <v>21</v>
      </c>
      <c r="B23" s="78" t="s">
        <v>5</v>
      </c>
      <c r="C23" s="67" t="s">
        <v>142</v>
      </c>
      <c r="D23" s="67" t="s">
        <v>137</v>
      </c>
      <c r="E23" s="79">
        <v>123</v>
      </c>
      <c r="F23" s="80" t="s">
        <v>6</v>
      </c>
      <c r="G23" s="81">
        <v>3250</v>
      </c>
      <c r="H23" s="82" t="s">
        <v>7</v>
      </c>
      <c r="I23" s="83">
        <v>88</v>
      </c>
      <c r="J23" s="101">
        <v>90</v>
      </c>
      <c r="K23" s="102">
        <v>42129</v>
      </c>
      <c r="L23" s="81">
        <v>5</v>
      </c>
      <c r="M23" s="81">
        <v>4</v>
      </c>
      <c r="N23" s="81">
        <v>5</v>
      </c>
      <c r="O23" s="81">
        <v>0</v>
      </c>
      <c r="P23" s="79">
        <v>0</v>
      </c>
      <c r="Q23" s="81">
        <v>0</v>
      </c>
      <c r="R23" s="81">
        <v>101</v>
      </c>
      <c r="S23" s="84" t="s">
        <v>8</v>
      </c>
      <c r="T23" s="85"/>
      <c r="U23" s="86">
        <f>SUM(G23*H23)/9</f>
        <v>27083.333333333332</v>
      </c>
    </row>
    <row r="24" spans="1:21" s="77" customFormat="1" ht="19.5" customHeight="1">
      <c r="A24" s="67">
        <v>23</v>
      </c>
      <c r="B24" s="78" t="s">
        <v>209</v>
      </c>
      <c r="C24" s="67" t="s">
        <v>143</v>
      </c>
      <c r="D24" s="67" t="s">
        <v>112</v>
      </c>
      <c r="E24" s="70">
        <v>122.8</v>
      </c>
      <c r="F24" s="71" t="s">
        <v>60</v>
      </c>
      <c r="G24" s="81">
        <v>3000</v>
      </c>
      <c r="H24" s="82" t="s">
        <v>7</v>
      </c>
      <c r="I24" s="83">
        <v>98</v>
      </c>
      <c r="J24" s="101">
        <v>90</v>
      </c>
      <c r="K24" s="102">
        <v>42191</v>
      </c>
      <c r="L24" s="81">
        <v>4</v>
      </c>
      <c r="M24" s="81">
        <v>4</v>
      </c>
      <c r="N24" s="81">
        <v>3</v>
      </c>
      <c r="O24" s="81">
        <v>0</v>
      </c>
      <c r="P24" s="79">
        <v>4.2</v>
      </c>
      <c r="Q24" s="81">
        <v>18</v>
      </c>
      <c r="R24" s="81">
        <v>99</v>
      </c>
      <c r="S24" s="84" t="s">
        <v>218</v>
      </c>
      <c r="T24" s="103" t="s">
        <v>228</v>
      </c>
      <c r="U24" s="86">
        <f t="shared" si="1"/>
        <v>25000</v>
      </c>
    </row>
    <row r="25" spans="1:21" s="77" customFormat="1" ht="19.5" customHeight="1">
      <c r="A25" s="67">
        <v>24</v>
      </c>
      <c r="B25" s="78" t="s">
        <v>29</v>
      </c>
      <c r="C25" s="67" t="s">
        <v>166</v>
      </c>
      <c r="D25" s="67" t="s">
        <v>120</v>
      </c>
      <c r="E25" s="79">
        <v>122.9</v>
      </c>
      <c r="F25" s="80" t="s">
        <v>9</v>
      </c>
      <c r="G25" s="81">
        <v>3800</v>
      </c>
      <c r="H25" s="82">
        <v>75</v>
      </c>
      <c r="I25" s="83">
        <v>88</v>
      </c>
      <c r="J25" s="101">
        <v>89</v>
      </c>
      <c r="K25" s="102">
        <v>42128</v>
      </c>
      <c r="L25" s="81">
        <v>4</v>
      </c>
      <c r="M25" s="81">
        <v>4</v>
      </c>
      <c r="N25" s="81">
        <v>4</v>
      </c>
      <c r="O25" s="81">
        <v>3</v>
      </c>
      <c r="P25" s="79">
        <v>0</v>
      </c>
      <c r="Q25" s="81">
        <v>0</v>
      </c>
      <c r="R25" s="81">
        <v>71</v>
      </c>
      <c r="S25" s="84" t="s">
        <v>30</v>
      </c>
      <c r="T25" s="85"/>
      <c r="U25" s="86">
        <f>SUM(G25*H25)/9</f>
        <v>31666.666666666668</v>
      </c>
    </row>
    <row r="26" spans="1:21" s="77" customFormat="1" ht="19.5" customHeight="1">
      <c r="A26" s="67">
        <v>25</v>
      </c>
      <c r="B26" s="78" t="s">
        <v>185</v>
      </c>
      <c r="C26" s="67" t="s">
        <v>142</v>
      </c>
      <c r="D26" s="67" t="s">
        <v>137</v>
      </c>
      <c r="E26" s="79">
        <v>123</v>
      </c>
      <c r="F26" s="80" t="s">
        <v>39</v>
      </c>
      <c r="G26" s="81">
        <v>5200</v>
      </c>
      <c r="H26" s="82">
        <v>100</v>
      </c>
      <c r="I26" s="83">
        <v>85</v>
      </c>
      <c r="J26" s="101">
        <v>88</v>
      </c>
      <c r="K26" s="102">
        <v>42129</v>
      </c>
      <c r="L26" s="81">
        <v>5</v>
      </c>
      <c r="M26" s="81">
        <v>4</v>
      </c>
      <c r="N26" s="81">
        <v>5</v>
      </c>
      <c r="O26" s="81">
        <v>4</v>
      </c>
      <c r="P26" s="79">
        <v>0</v>
      </c>
      <c r="Q26" s="81">
        <v>0</v>
      </c>
      <c r="R26" s="81">
        <v>84</v>
      </c>
      <c r="S26" s="84" t="s">
        <v>40</v>
      </c>
      <c r="T26" s="85"/>
      <c r="U26" s="86">
        <f>SUM(G26*H26)/9</f>
        <v>57777.777777777781</v>
      </c>
    </row>
    <row r="27" spans="1:21" s="77" customFormat="1" ht="20.100000000000001" customHeight="1">
      <c r="A27" s="67">
        <v>26</v>
      </c>
      <c r="B27" s="78" t="s">
        <v>199</v>
      </c>
      <c r="C27" s="67" t="s">
        <v>167</v>
      </c>
      <c r="D27" s="67" t="s">
        <v>122</v>
      </c>
      <c r="E27" s="79">
        <v>122.8</v>
      </c>
      <c r="F27" s="80" t="s">
        <v>9</v>
      </c>
      <c r="G27" s="81">
        <v>4200</v>
      </c>
      <c r="H27" s="82">
        <v>75</v>
      </c>
      <c r="I27" s="83">
        <v>90</v>
      </c>
      <c r="J27" s="101">
        <v>87</v>
      </c>
      <c r="K27" s="102">
        <v>42124</v>
      </c>
      <c r="L27" s="81">
        <v>3</v>
      </c>
      <c r="M27" s="81">
        <v>2</v>
      </c>
      <c r="N27" s="81">
        <v>2</v>
      </c>
      <c r="O27" s="81">
        <v>4</v>
      </c>
      <c r="P27" s="79">
        <v>0</v>
      </c>
      <c r="Q27" s="81">
        <v>0</v>
      </c>
      <c r="R27" s="81">
        <v>90</v>
      </c>
      <c r="S27" s="84" t="s">
        <v>33</v>
      </c>
      <c r="T27" s="85"/>
      <c r="U27" s="86">
        <f t="shared" si="1"/>
        <v>35000</v>
      </c>
    </row>
    <row r="28" spans="1:21" s="77" customFormat="1" ht="19.5" customHeight="1">
      <c r="A28" s="67">
        <v>26</v>
      </c>
      <c r="B28" s="78" t="s">
        <v>233</v>
      </c>
      <c r="C28" s="67" t="s">
        <v>232</v>
      </c>
      <c r="D28" s="67" t="s">
        <v>227</v>
      </c>
      <c r="E28" s="70">
        <v>122.72</v>
      </c>
      <c r="F28" s="71" t="s">
        <v>231</v>
      </c>
      <c r="G28" s="72">
        <v>8000</v>
      </c>
      <c r="H28" s="67">
        <v>200</v>
      </c>
      <c r="I28" s="88">
        <v>84</v>
      </c>
      <c r="J28" s="99">
        <v>87</v>
      </c>
      <c r="K28" s="104" t="s">
        <v>236</v>
      </c>
      <c r="L28" s="72">
        <v>4</v>
      </c>
      <c r="M28" s="72">
        <v>4</v>
      </c>
      <c r="N28" s="72">
        <v>4</v>
      </c>
      <c r="O28" s="72">
        <v>5</v>
      </c>
      <c r="P28" s="70">
        <v>0</v>
      </c>
      <c r="Q28" s="72">
        <v>0</v>
      </c>
      <c r="R28" s="72" t="s">
        <v>250</v>
      </c>
      <c r="S28" s="74"/>
      <c r="T28" s="75"/>
      <c r="U28" s="76"/>
    </row>
    <row r="29" spans="1:21" s="77" customFormat="1" ht="19.5" customHeight="1">
      <c r="A29" s="67">
        <v>28</v>
      </c>
      <c r="B29" s="78" t="s">
        <v>203</v>
      </c>
      <c r="C29" s="67" t="s">
        <v>187</v>
      </c>
      <c r="D29" s="67" t="s">
        <v>126</v>
      </c>
      <c r="E29" s="80">
        <v>123.075</v>
      </c>
      <c r="F29" s="80" t="s">
        <v>9</v>
      </c>
      <c r="G29" s="81">
        <v>5000</v>
      </c>
      <c r="H29" s="82">
        <v>100</v>
      </c>
      <c r="I29" s="83">
        <v>82</v>
      </c>
      <c r="J29" s="101">
        <v>85</v>
      </c>
      <c r="K29" s="102" t="s">
        <v>236</v>
      </c>
      <c r="L29" s="81">
        <v>4</v>
      </c>
      <c r="M29" s="81">
        <v>4</v>
      </c>
      <c r="N29" s="81">
        <v>4</v>
      </c>
      <c r="O29" s="81">
        <v>4</v>
      </c>
      <c r="P29" s="79">
        <v>0</v>
      </c>
      <c r="Q29" s="81">
        <v>0</v>
      </c>
      <c r="R29" s="81" t="s">
        <v>251</v>
      </c>
      <c r="S29" s="84" t="s">
        <v>38</v>
      </c>
      <c r="T29" s="85"/>
      <c r="U29" s="86">
        <f>SUM(G29*H29)/9</f>
        <v>55555.555555555555</v>
      </c>
    </row>
    <row r="30" spans="1:21" s="77" customFormat="1" ht="19.5" customHeight="1">
      <c r="A30" s="67">
        <v>28</v>
      </c>
      <c r="B30" s="68" t="s">
        <v>159</v>
      </c>
      <c r="C30" s="69" t="s">
        <v>143</v>
      </c>
      <c r="D30" s="67" t="s">
        <v>112</v>
      </c>
      <c r="E30" s="79">
        <v>122.8</v>
      </c>
      <c r="F30" s="80" t="s">
        <v>9</v>
      </c>
      <c r="G30" s="81">
        <v>4000</v>
      </c>
      <c r="H30" s="82" t="s">
        <v>7</v>
      </c>
      <c r="I30" s="83">
        <v>87</v>
      </c>
      <c r="J30" s="101">
        <v>85</v>
      </c>
      <c r="K30" s="102">
        <v>42191</v>
      </c>
      <c r="L30" s="81">
        <v>3</v>
      </c>
      <c r="M30" s="81">
        <v>4</v>
      </c>
      <c r="N30" s="81">
        <v>3</v>
      </c>
      <c r="O30" s="81">
        <v>5</v>
      </c>
      <c r="P30" s="79">
        <v>8.57</v>
      </c>
      <c r="Q30" s="81">
        <v>15</v>
      </c>
      <c r="R30" s="81">
        <v>92</v>
      </c>
      <c r="S30" s="84" t="s">
        <v>10</v>
      </c>
      <c r="T30" s="85"/>
      <c r="U30" s="86">
        <f>SUM(G30*H30)/9</f>
        <v>33333.333333333336</v>
      </c>
    </row>
    <row r="31" spans="1:21" s="77" customFormat="1" ht="20.100000000000001" customHeight="1">
      <c r="A31" s="67">
        <v>30</v>
      </c>
      <c r="B31" s="78" t="s">
        <v>233</v>
      </c>
      <c r="C31" s="67" t="s">
        <v>232</v>
      </c>
      <c r="D31" s="67" t="s">
        <v>227</v>
      </c>
      <c r="E31" s="79">
        <v>122.72</v>
      </c>
      <c r="F31" s="80" t="s">
        <v>230</v>
      </c>
      <c r="G31" s="81">
        <v>8000</v>
      </c>
      <c r="H31" s="82">
        <v>200</v>
      </c>
      <c r="I31" s="83">
        <v>81</v>
      </c>
      <c r="J31" s="99">
        <v>84</v>
      </c>
      <c r="K31" s="102" t="s">
        <v>236</v>
      </c>
      <c r="L31" s="81">
        <v>5</v>
      </c>
      <c r="M31" s="81">
        <v>4</v>
      </c>
      <c r="N31" s="81">
        <v>4</v>
      </c>
      <c r="O31" s="81">
        <v>5</v>
      </c>
      <c r="P31" s="79">
        <v>0</v>
      </c>
      <c r="Q31" s="81">
        <v>0</v>
      </c>
      <c r="R31" s="81" t="s">
        <v>249</v>
      </c>
      <c r="S31" s="84"/>
      <c r="T31" s="85"/>
      <c r="U31" s="86"/>
    </row>
    <row r="32" spans="1:21" s="77" customFormat="1" ht="20.100000000000001" customHeight="1">
      <c r="A32" s="67">
        <v>30</v>
      </c>
      <c r="B32" s="78" t="s">
        <v>207</v>
      </c>
      <c r="C32" s="67" t="s">
        <v>145</v>
      </c>
      <c r="D32" s="67" t="s">
        <v>119</v>
      </c>
      <c r="E32" s="79">
        <v>123</v>
      </c>
      <c r="F32" s="80" t="s">
        <v>27</v>
      </c>
      <c r="G32" s="81">
        <v>2700</v>
      </c>
      <c r="H32" s="82" t="s">
        <v>7</v>
      </c>
      <c r="I32" s="83">
        <v>86</v>
      </c>
      <c r="J32" s="101">
        <v>84</v>
      </c>
      <c r="K32" s="102" t="s">
        <v>236</v>
      </c>
      <c r="L32" s="81">
        <v>5</v>
      </c>
      <c r="M32" s="81">
        <v>3</v>
      </c>
      <c r="N32" s="81">
        <v>3</v>
      </c>
      <c r="O32" s="81">
        <v>5</v>
      </c>
      <c r="P32" s="79">
        <v>0</v>
      </c>
      <c r="Q32" s="81">
        <v>0</v>
      </c>
      <c r="R32" s="81" t="s">
        <v>248</v>
      </c>
      <c r="S32" s="84" t="s">
        <v>28</v>
      </c>
      <c r="T32" s="85"/>
      <c r="U32" s="86">
        <f>SUM(G32*H32)/9</f>
        <v>22500</v>
      </c>
    </row>
    <row r="33" spans="1:21" s="77" customFormat="1" ht="20.100000000000001" customHeight="1">
      <c r="A33" s="67">
        <v>32</v>
      </c>
      <c r="B33" s="78" t="s">
        <v>136</v>
      </c>
      <c r="C33" s="67" t="s">
        <v>171</v>
      </c>
      <c r="D33" s="67" t="s">
        <v>198</v>
      </c>
      <c r="E33" s="79">
        <v>122.8</v>
      </c>
      <c r="F33" s="80" t="s">
        <v>6</v>
      </c>
      <c r="G33" s="81">
        <v>2800</v>
      </c>
      <c r="H33" s="82">
        <v>75</v>
      </c>
      <c r="I33" s="83">
        <v>85</v>
      </c>
      <c r="J33" s="101">
        <v>83</v>
      </c>
      <c r="K33" s="102">
        <v>42142</v>
      </c>
      <c r="L33" s="81">
        <v>4</v>
      </c>
      <c r="M33" s="81">
        <v>4</v>
      </c>
      <c r="N33" s="81">
        <v>4</v>
      </c>
      <c r="O33" s="81">
        <v>0</v>
      </c>
      <c r="P33" s="79">
        <v>0</v>
      </c>
      <c r="Q33" s="81">
        <v>0</v>
      </c>
      <c r="R33" s="81">
        <v>96</v>
      </c>
      <c r="S33" s="84" t="s">
        <v>26</v>
      </c>
      <c r="T33" s="85"/>
      <c r="U33" s="86">
        <f>SUM(G33*H33)/9</f>
        <v>23333.333333333332</v>
      </c>
    </row>
    <row r="34" spans="1:21" s="77" customFormat="1" ht="20.100000000000001" customHeight="1">
      <c r="A34" s="67">
        <v>33</v>
      </c>
      <c r="B34" s="68" t="s">
        <v>157</v>
      </c>
      <c r="C34" s="69" t="s">
        <v>148</v>
      </c>
      <c r="D34" s="67" t="s">
        <v>141</v>
      </c>
      <c r="E34" s="79">
        <v>122.8</v>
      </c>
      <c r="F34" s="80" t="s">
        <v>6</v>
      </c>
      <c r="G34" s="81">
        <v>2800</v>
      </c>
      <c r="H34" s="82" t="s">
        <v>7</v>
      </c>
      <c r="I34" s="83">
        <v>76</v>
      </c>
      <c r="J34" s="101">
        <v>80</v>
      </c>
      <c r="K34" s="102">
        <v>41913</v>
      </c>
      <c r="L34" s="81">
        <v>5</v>
      </c>
      <c r="M34" s="81">
        <v>3</v>
      </c>
      <c r="N34" s="81">
        <v>3</v>
      </c>
      <c r="O34" s="81">
        <v>3</v>
      </c>
      <c r="P34" s="79">
        <v>0</v>
      </c>
      <c r="Q34" s="81">
        <v>0</v>
      </c>
      <c r="R34" s="81">
        <v>127</v>
      </c>
      <c r="S34" s="84" t="s">
        <v>59</v>
      </c>
      <c r="T34" s="85"/>
      <c r="U34" s="86">
        <f>SUM(G34*H34)/9</f>
        <v>23333.333333333332</v>
      </c>
    </row>
    <row r="35" spans="1:21" s="77" customFormat="1" ht="19.5" customHeight="1">
      <c r="A35" s="67">
        <v>34</v>
      </c>
      <c r="B35" s="78" t="s">
        <v>49</v>
      </c>
      <c r="C35" s="67" t="s">
        <v>165</v>
      </c>
      <c r="D35" s="67" t="s">
        <v>130</v>
      </c>
      <c r="E35" s="79">
        <v>122.8</v>
      </c>
      <c r="F35" s="80" t="s">
        <v>39</v>
      </c>
      <c r="G35" s="81">
        <v>5000</v>
      </c>
      <c r="H35" s="82">
        <v>100</v>
      </c>
      <c r="I35" s="83">
        <v>80</v>
      </c>
      <c r="J35" s="101">
        <v>78</v>
      </c>
      <c r="K35" s="102">
        <v>42144</v>
      </c>
      <c r="L35" s="81">
        <v>4</v>
      </c>
      <c r="M35" s="81">
        <v>4</v>
      </c>
      <c r="N35" s="81">
        <v>3</v>
      </c>
      <c r="O35" s="81">
        <v>4</v>
      </c>
      <c r="P35" s="79">
        <v>0</v>
      </c>
      <c r="Q35" s="81">
        <v>0</v>
      </c>
      <c r="R35" s="81">
        <v>111</v>
      </c>
      <c r="S35" s="84" t="s">
        <v>50</v>
      </c>
      <c r="T35" s="85"/>
      <c r="U35" s="86">
        <f>SUM(G35*H35)/9</f>
        <v>55555.555555555555</v>
      </c>
    </row>
    <row r="36" spans="1:21" s="77" customFormat="1" ht="19.5" customHeight="1">
      <c r="A36" s="67">
        <v>35</v>
      </c>
      <c r="B36" s="68" t="s">
        <v>210</v>
      </c>
      <c r="C36" s="69" t="s">
        <v>149</v>
      </c>
      <c r="D36" s="67" t="s">
        <v>139</v>
      </c>
      <c r="E36" s="79">
        <v>122.8</v>
      </c>
      <c r="F36" s="118" t="s">
        <v>60</v>
      </c>
      <c r="G36" s="81">
        <v>4000</v>
      </c>
      <c r="H36" s="82">
        <v>75</v>
      </c>
      <c r="I36" s="83">
        <v>75</v>
      </c>
      <c r="J36" s="101">
        <v>77</v>
      </c>
      <c r="K36" s="102" t="s">
        <v>236</v>
      </c>
      <c r="L36" s="81">
        <v>4</v>
      </c>
      <c r="M36" s="81">
        <v>4</v>
      </c>
      <c r="N36" s="81">
        <v>4</v>
      </c>
      <c r="O36" s="81">
        <v>0</v>
      </c>
      <c r="P36" s="79">
        <v>0</v>
      </c>
      <c r="Q36" s="81">
        <v>0</v>
      </c>
      <c r="R36" s="81" t="s">
        <v>252</v>
      </c>
      <c r="S36" s="84" t="s">
        <v>61</v>
      </c>
      <c r="T36" s="85"/>
      <c r="U36" s="86">
        <f t="shared" ref="U36:U42" si="2">SUM(G36*H36)/9</f>
        <v>33333.333333333336</v>
      </c>
    </row>
    <row r="37" spans="1:21" s="77" customFormat="1" ht="20.100000000000001" customHeight="1">
      <c r="A37" s="67">
        <v>36</v>
      </c>
      <c r="B37" s="78" t="s">
        <v>197</v>
      </c>
      <c r="C37" s="67" t="s">
        <v>162</v>
      </c>
      <c r="D37" s="67" t="s">
        <v>117</v>
      </c>
      <c r="E37" s="70">
        <v>122.9</v>
      </c>
      <c r="F37" s="71" t="s">
        <v>18</v>
      </c>
      <c r="G37" s="72">
        <v>2400</v>
      </c>
      <c r="H37" s="67" t="s">
        <v>22</v>
      </c>
      <c r="I37" s="88" t="s">
        <v>254</v>
      </c>
      <c r="J37" s="99">
        <v>75</v>
      </c>
      <c r="K37" s="104">
        <v>42167</v>
      </c>
      <c r="L37" s="72">
        <v>3</v>
      </c>
      <c r="M37" s="72">
        <v>4</v>
      </c>
      <c r="N37" s="72">
        <v>3</v>
      </c>
      <c r="O37" s="72">
        <v>0</v>
      </c>
      <c r="P37" s="70">
        <v>0.83</v>
      </c>
      <c r="Q37" s="72">
        <v>6</v>
      </c>
      <c r="R37" s="72">
        <v>175</v>
      </c>
      <c r="S37" s="74" t="s">
        <v>23</v>
      </c>
      <c r="T37" s="75"/>
      <c r="U37" s="76">
        <f t="shared" si="2"/>
        <v>13333.333333333334</v>
      </c>
    </row>
    <row r="38" spans="1:21" s="77" customFormat="1" ht="19.5" customHeight="1">
      <c r="A38" s="67">
        <v>37</v>
      </c>
      <c r="B38" s="78" t="s">
        <v>41</v>
      </c>
      <c r="C38" s="67" t="s">
        <v>170</v>
      </c>
      <c r="D38" s="67" t="s">
        <v>127</v>
      </c>
      <c r="E38" s="79">
        <v>122.8</v>
      </c>
      <c r="F38" s="80" t="s">
        <v>9</v>
      </c>
      <c r="G38" s="81">
        <v>3200</v>
      </c>
      <c r="H38" s="82" t="s">
        <v>7</v>
      </c>
      <c r="I38" s="83">
        <v>76</v>
      </c>
      <c r="J38" s="101">
        <v>75</v>
      </c>
      <c r="K38" s="102">
        <v>42158</v>
      </c>
      <c r="L38" s="81">
        <v>3</v>
      </c>
      <c r="M38" s="81">
        <v>3</v>
      </c>
      <c r="N38" s="81">
        <v>3</v>
      </c>
      <c r="O38" s="81">
        <v>3</v>
      </c>
      <c r="P38" s="79">
        <v>0</v>
      </c>
      <c r="Q38" s="81">
        <v>0</v>
      </c>
      <c r="R38" s="81">
        <v>107</v>
      </c>
      <c r="S38" s="84" t="s">
        <v>42</v>
      </c>
      <c r="T38" s="85"/>
      <c r="U38" s="86">
        <f t="shared" si="2"/>
        <v>26666.666666666668</v>
      </c>
    </row>
    <row r="39" spans="1:21" s="77" customFormat="1" ht="20.100000000000001" customHeight="1">
      <c r="A39" s="67">
        <v>38</v>
      </c>
      <c r="B39" s="78" t="s">
        <v>64</v>
      </c>
      <c r="C39" s="67" t="s">
        <v>165</v>
      </c>
      <c r="D39" s="67" t="s">
        <v>130</v>
      </c>
      <c r="E39" s="79">
        <v>122.8</v>
      </c>
      <c r="F39" s="80" t="s">
        <v>6</v>
      </c>
      <c r="G39" s="81">
        <v>2750</v>
      </c>
      <c r="H39" s="82" t="s">
        <v>7</v>
      </c>
      <c r="I39" s="83">
        <v>71</v>
      </c>
      <c r="J39" s="101">
        <v>72</v>
      </c>
      <c r="K39" s="102">
        <v>42144</v>
      </c>
      <c r="L39" s="81">
        <v>3</v>
      </c>
      <c r="M39" s="81">
        <v>4</v>
      </c>
      <c r="N39" s="81">
        <v>3</v>
      </c>
      <c r="O39" s="81">
        <v>4</v>
      </c>
      <c r="P39" s="79">
        <v>0</v>
      </c>
      <c r="Q39" s="81">
        <v>0</v>
      </c>
      <c r="R39" s="81">
        <v>144</v>
      </c>
      <c r="S39" s="84" t="s">
        <v>65</v>
      </c>
      <c r="T39" s="85"/>
      <c r="U39" s="86">
        <f t="shared" si="2"/>
        <v>22916.666666666668</v>
      </c>
    </row>
    <row r="40" spans="1:21" s="77" customFormat="1" ht="19.5" customHeight="1">
      <c r="A40" s="67">
        <v>39</v>
      </c>
      <c r="B40" s="78" t="s">
        <v>62</v>
      </c>
      <c r="C40" s="67" t="s">
        <v>164</v>
      </c>
      <c r="D40" s="67" t="s">
        <v>180</v>
      </c>
      <c r="E40" s="79">
        <v>122.8</v>
      </c>
      <c r="F40" s="80" t="s">
        <v>54</v>
      </c>
      <c r="G40" s="81">
        <v>3400</v>
      </c>
      <c r="H40" s="82" t="s">
        <v>7</v>
      </c>
      <c r="I40" s="83">
        <v>69</v>
      </c>
      <c r="J40" s="101">
        <v>71</v>
      </c>
      <c r="K40" s="102">
        <v>41901</v>
      </c>
      <c r="L40" s="81">
        <v>1</v>
      </c>
      <c r="M40" s="81">
        <v>4</v>
      </c>
      <c r="N40" s="81">
        <v>3</v>
      </c>
      <c r="O40" s="81">
        <v>4</v>
      </c>
      <c r="P40" s="79">
        <v>0</v>
      </c>
      <c r="Q40" s="81">
        <v>0</v>
      </c>
      <c r="R40" s="81">
        <v>157</v>
      </c>
      <c r="S40" s="84" t="s">
        <v>63</v>
      </c>
      <c r="T40" s="85"/>
      <c r="U40" s="86">
        <f t="shared" si="2"/>
        <v>28333.333333333332</v>
      </c>
    </row>
    <row r="41" spans="1:21" s="77" customFormat="1" ht="20.100000000000001" customHeight="1">
      <c r="A41" s="67">
        <v>40</v>
      </c>
      <c r="B41" s="78" t="s">
        <v>43</v>
      </c>
      <c r="C41" s="67" t="s">
        <v>186</v>
      </c>
      <c r="D41" s="67" t="s">
        <v>128</v>
      </c>
      <c r="E41" s="79">
        <v>122.8</v>
      </c>
      <c r="F41" s="80" t="s">
        <v>14</v>
      </c>
      <c r="G41" s="81">
        <v>4000</v>
      </c>
      <c r="H41" s="82">
        <v>75</v>
      </c>
      <c r="I41" s="83">
        <v>78</v>
      </c>
      <c r="J41" s="101">
        <v>69</v>
      </c>
      <c r="K41" s="102">
        <v>42193</v>
      </c>
      <c r="L41" s="81">
        <v>3</v>
      </c>
      <c r="M41" s="81">
        <v>5</v>
      </c>
      <c r="N41" s="81">
        <v>4</v>
      </c>
      <c r="O41" s="81">
        <v>3</v>
      </c>
      <c r="P41" s="79">
        <v>4.45</v>
      </c>
      <c r="Q41" s="81">
        <v>119</v>
      </c>
      <c r="R41" s="81">
        <v>157</v>
      </c>
      <c r="S41" s="84" t="s">
        <v>44</v>
      </c>
      <c r="T41" s="85" t="s">
        <v>45</v>
      </c>
      <c r="U41" s="86">
        <f t="shared" si="2"/>
        <v>33333.333333333336</v>
      </c>
    </row>
    <row r="42" spans="1:21" s="77" customFormat="1" ht="20.100000000000001" customHeight="1">
      <c r="A42" s="67">
        <v>41</v>
      </c>
      <c r="B42" s="78" t="s">
        <v>73</v>
      </c>
      <c r="C42" s="67" t="s">
        <v>191</v>
      </c>
      <c r="D42" s="67" t="s">
        <v>179</v>
      </c>
      <c r="E42" s="79">
        <v>123</v>
      </c>
      <c r="F42" s="80" t="s">
        <v>74</v>
      </c>
      <c r="G42" s="81">
        <v>3000</v>
      </c>
      <c r="H42" s="82" t="s">
        <v>7</v>
      </c>
      <c r="I42" s="83">
        <v>69</v>
      </c>
      <c r="J42" s="101">
        <v>65</v>
      </c>
      <c r="K42" s="102" t="s">
        <v>236</v>
      </c>
      <c r="L42" s="81">
        <v>5</v>
      </c>
      <c r="M42" s="81">
        <v>3</v>
      </c>
      <c r="N42" s="81">
        <v>2</v>
      </c>
      <c r="O42" s="81">
        <v>4</v>
      </c>
      <c r="P42" s="79" t="s">
        <v>254</v>
      </c>
      <c r="Q42" s="81" t="s">
        <v>254</v>
      </c>
      <c r="R42" s="81" t="s">
        <v>257</v>
      </c>
      <c r="S42" s="84" t="s">
        <v>75</v>
      </c>
      <c r="T42" s="85"/>
      <c r="U42" s="86">
        <f t="shared" si="2"/>
        <v>25000</v>
      </c>
    </row>
    <row r="43" spans="1:21" s="77" customFormat="1" ht="19.5" customHeight="1">
      <c r="A43" s="67">
        <v>42</v>
      </c>
      <c r="B43" s="78" t="s">
        <v>31</v>
      </c>
      <c r="C43" s="67" t="s">
        <v>194</v>
      </c>
      <c r="D43" s="67" t="s">
        <v>121</v>
      </c>
      <c r="E43" s="79">
        <v>122.9</v>
      </c>
      <c r="F43" s="80" t="s">
        <v>14</v>
      </c>
      <c r="G43" s="81">
        <v>4500</v>
      </c>
      <c r="H43" s="82">
        <v>75</v>
      </c>
      <c r="I43" s="83">
        <v>68</v>
      </c>
      <c r="J43" s="101">
        <v>64</v>
      </c>
      <c r="K43" s="102">
        <v>41918</v>
      </c>
      <c r="L43" s="81">
        <v>3</v>
      </c>
      <c r="M43" s="81">
        <v>4</v>
      </c>
      <c r="N43" s="81">
        <v>4</v>
      </c>
      <c r="O43" s="81">
        <v>0</v>
      </c>
      <c r="P43" s="79">
        <v>9.31</v>
      </c>
      <c r="Q43" s="81">
        <v>94</v>
      </c>
      <c r="R43" s="81">
        <v>116</v>
      </c>
      <c r="S43" s="119" t="s">
        <v>32</v>
      </c>
      <c r="T43" s="85"/>
      <c r="U43" s="86">
        <f t="shared" ref="U43:U48" si="3">SUM(G43*H43)/9</f>
        <v>37500</v>
      </c>
    </row>
    <row r="44" spans="1:21" s="77" customFormat="1" ht="20.100000000000001" customHeight="1">
      <c r="A44" s="67">
        <v>43</v>
      </c>
      <c r="B44" s="78" t="s">
        <v>46</v>
      </c>
      <c r="C44" s="67" t="s">
        <v>146</v>
      </c>
      <c r="D44" s="67" t="s">
        <v>129</v>
      </c>
      <c r="E44" s="79">
        <v>122.8</v>
      </c>
      <c r="F44" s="80" t="s">
        <v>25</v>
      </c>
      <c r="G44" s="81">
        <v>5000</v>
      </c>
      <c r="H44" s="82">
        <v>100</v>
      </c>
      <c r="I44" s="83">
        <v>59</v>
      </c>
      <c r="J44" s="101">
        <v>63</v>
      </c>
      <c r="K44" s="102">
        <v>42152</v>
      </c>
      <c r="L44" s="81">
        <v>5</v>
      </c>
      <c r="M44" s="81">
        <v>5</v>
      </c>
      <c r="N44" s="81">
        <v>5</v>
      </c>
      <c r="O44" s="81">
        <v>4</v>
      </c>
      <c r="P44" s="79">
        <v>0</v>
      </c>
      <c r="Q44" s="81">
        <v>0</v>
      </c>
      <c r="R44" s="81">
        <v>149</v>
      </c>
      <c r="S44" s="84" t="s">
        <v>47</v>
      </c>
      <c r="T44" s="85" t="s">
        <v>48</v>
      </c>
      <c r="U44" s="86">
        <f t="shared" si="3"/>
        <v>55555.555555555555</v>
      </c>
    </row>
    <row r="45" spans="1:21" s="77" customFormat="1" ht="20.100000000000001" customHeight="1">
      <c r="A45" s="67">
        <v>44</v>
      </c>
      <c r="B45" s="78" t="s">
        <v>53</v>
      </c>
      <c r="C45" s="67" t="s">
        <v>181</v>
      </c>
      <c r="D45" s="67" t="s">
        <v>132</v>
      </c>
      <c r="E45" s="79">
        <v>122.9</v>
      </c>
      <c r="F45" s="80" t="s">
        <v>54</v>
      </c>
      <c r="G45" s="81">
        <v>2100</v>
      </c>
      <c r="H45" s="82" t="s">
        <v>11</v>
      </c>
      <c r="I45" s="83">
        <v>64</v>
      </c>
      <c r="J45" s="101">
        <v>60</v>
      </c>
      <c r="K45" s="102">
        <v>41911</v>
      </c>
      <c r="L45" s="81">
        <v>5</v>
      </c>
      <c r="M45" s="81">
        <v>3</v>
      </c>
      <c r="N45" s="81">
        <v>0</v>
      </c>
      <c r="O45" s="81">
        <v>0</v>
      </c>
      <c r="P45" s="79">
        <v>0</v>
      </c>
      <c r="Q45" s="81">
        <v>110</v>
      </c>
      <c r="R45" s="81">
        <v>218</v>
      </c>
      <c r="S45" s="84" t="s">
        <v>55</v>
      </c>
      <c r="T45" s="85"/>
      <c r="U45" s="86">
        <f t="shared" si="3"/>
        <v>14000</v>
      </c>
    </row>
    <row r="46" spans="1:21" s="77" customFormat="1" ht="19.5" customHeight="1">
      <c r="A46" s="67">
        <v>45</v>
      </c>
      <c r="B46" s="78" t="s">
        <v>111</v>
      </c>
      <c r="C46" s="67" t="s">
        <v>146</v>
      </c>
      <c r="D46" s="67" t="s">
        <v>129</v>
      </c>
      <c r="E46" s="79">
        <v>122.8</v>
      </c>
      <c r="F46" s="80" t="s">
        <v>56</v>
      </c>
      <c r="G46" s="81">
        <v>4000</v>
      </c>
      <c r="H46" s="82">
        <v>100</v>
      </c>
      <c r="I46" s="88">
        <v>49</v>
      </c>
      <c r="J46" s="73">
        <v>55</v>
      </c>
      <c r="K46" s="102">
        <v>42152</v>
      </c>
      <c r="L46" s="81">
        <v>5</v>
      </c>
      <c r="M46" s="81">
        <v>5</v>
      </c>
      <c r="N46" s="81">
        <v>5</v>
      </c>
      <c r="O46" s="81">
        <v>0</v>
      </c>
      <c r="P46" s="79">
        <v>0</v>
      </c>
      <c r="Q46" s="81">
        <v>0</v>
      </c>
      <c r="R46" s="81">
        <v>219</v>
      </c>
      <c r="S46" s="84"/>
      <c r="T46" s="85"/>
      <c r="U46" s="86">
        <f t="shared" si="3"/>
        <v>44444.444444444445</v>
      </c>
    </row>
    <row r="47" spans="1:21" s="77" customFormat="1" ht="20.100000000000001" customHeight="1">
      <c r="A47" s="67">
        <v>46</v>
      </c>
      <c r="B47" s="78" t="s">
        <v>51</v>
      </c>
      <c r="C47" s="67" t="s">
        <v>182</v>
      </c>
      <c r="D47" s="67" t="s">
        <v>131</v>
      </c>
      <c r="E47" s="79">
        <v>122.8</v>
      </c>
      <c r="F47" s="80" t="s">
        <v>14</v>
      </c>
      <c r="G47" s="81">
        <v>4000</v>
      </c>
      <c r="H47" s="82" t="s">
        <v>15</v>
      </c>
      <c r="I47" s="83">
        <v>56</v>
      </c>
      <c r="J47" s="101">
        <v>50</v>
      </c>
      <c r="K47" s="102">
        <v>42193</v>
      </c>
      <c r="L47" s="81">
        <v>1</v>
      </c>
      <c r="M47" s="81">
        <v>5</v>
      </c>
      <c r="N47" s="81">
        <v>5</v>
      </c>
      <c r="O47" s="81">
        <v>1</v>
      </c>
      <c r="P47" s="79">
        <v>14.89</v>
      </c>
      <c r="Q47" s="81">
        <v>327</v>
      </c>
      <c r="R47" s="81">
        <v>164</v>
      </c>
      <c r="S47" s="84" t="s">
        <v>52</v>
      </c>
      <c r="T47" s="85"/>
      <c r="U47" s="86">
        <f t="shared" si="3"/>
        <v>44444.444444444445</v>
      </c>
    </row>
    <row r="48" spans="1:21" s="77" customFormat="1" ht="20.100000000000001" customHeight="1">
      <c r="A48" s="67">
        <v>47</v>
      </c>
      <c r="B48" s="78" t="s">
        <v>76</v>
      </c>
      <c r="C48" s="67" t="s">
        <v>184</v>
      </c>
      <c r="D48" s="67" t="s">
        <v>153</v>
      </c>
      <c r="E48" s="70">
        <v>122.8</v>
      </c>
      <c r="F48" s="71" t="s">
        <v>67</v>
      </c>
      <c r="G48" s="72">
        <v>2900</v>
      </c>
      <c r="H48" s="67">
        <v>60</v>
      </c>
      <c r="I48" s="88">
        <v>50</v>
      </c>
      <c r="J48" s="73">
        <v>47</v>
      </c>
      <c r="K48" s="104">
        <v>41918</v>
      </c>
      <c r="L48" s="72">
        <v>2</v>
      </c>
      <c r="M48" s="72">
        <v>3</v>
      </c>
      <c r="N48" s="72">
        <v>4</v>
      </c>
      <c r="O48" s="72">
        <v>1</v>
      </c>
      <c r="P48" s="70">
        <v>3.56</v>
      </c>
      <c r="Q48" s="72">
        <v>65</v>
      </c>
      <c r="R48" s="72">
        <v>285</v>
      </c>
      <c r="S48" s="74" t="s">
        <v>77</v>
      </c>
      <c r="T48" s="75" t="s">
        <v>78</v>
      </c>
      <c r="U48" s="76">
        <f t="shared" si="3"/>
        <v>19333.333333333332</v>
      </c>
    </row>
    <row r="49" spans="1:21" s="77" customFormat="1" ht="20.100000000000001" customHeight="1">
      <c r="A49" s="106"/>
      <c r="B49" s="107" t="s">
        <v>211</v>
      </c>
      <c r="C49" s="108"/>
      <c r="D49" s="106"/>
      <c r="E49" s="109"/>
      <c r="F49" s="110"/>
      <c r="G49" s="111"/>
      <c r="H49" s="106"/>
      <c r="I49" s="112"/>
      <c r="J49" s="113"/>
      <c r="K49" s="114"/>
      <c r="L49" s="111"/>
      <c r="M49" s="111"/>
      <c r="N49" s="111"/>
      <c r="O49" s="111"/>
      <c r="P49" s="109"/>
      <c r="Q49" s="111"/>
      <c r="R49" s="111"/>
      <c r="S49" s="115"/>
      <c r="T49" s="116"/>
      <c r="U49" s="117"/>
    </row>
    <row r="50" spans="1:21" ht="20.100000000000001" customHeight="1">
      <c r="A50" s="32"/>
      <c r="B50" s="33" t="s">
        <v>24</v>
      </c>
      <c r="C50" s="32" t="s">
        <v>156</v>
      </c>
      <c r="D50" s="32" t="s">
        <v>118</v>
      </c>
      <c r="E50" s="34">
        <v>122.95</v>
      </c>
      <c r="F50" s="35" t="s">
        <v>25</v>
      </c>
      <c r="G50" s="45">
        <v>7200</v>
      </c>
      <c r="H50" s="32">
        <v>150</v>
      </c>
      <c r="I50" s="56"/>
      <c r="J50" s="59"/>
      <c r="K50" s="45"/>
      <c r="L50" s="45"/>
      <c r="M50" s="45"/>
      <c r="N50" s="45"/>
      <c r="O50" s="45"/>
      <c r="P50" s="45"/>
      <c r="Q50" s="45"/>
      <c r="R50" s="45"/>
      <c r="S50" s="46"/>
      <c r="T50" s="47"/>
      <c r="U50" s="48">
        <f>SUM(G50*H50)/9</f>
        <v>120000</v>
      </c>
    </row>
    <row r="51" spans="1:21" ht="20.100000000000001" customHeight="1">
      <c r="A51" s="32"/>
      <c r="B51" s="33" t="s">
        <v>66</v>
      </c>
      <c r="C51" s="32" t="s">
        <v>156</v>
      </c>
      <c r="D51" s="32" t="s">
        <v>118</v>
      </c>
      <c r="E51" s="39">
        <v>122.95</v>
      </c>
      <c r="F51" s="43" t="s">
        <v>67</v>
      </c>
      <c r="G51" s="36">
        <v>5000</v>
      </c>
      <c r="H51" s="37">
        <v>150</v>
      </c>
      <c r="I51" s="55"/>
      <c r="J51" s="59"/>
      <c r="K51" s="45"/>
      <c r="L51" s="36"/>
      <c r="M51" s="36"/>
      <c r="N51" s="36"/>
      <c r="O51" s="36"/>
      <c r="P51" s="36"/>
      <c r="Q51" s="36"/>
      <c r="R51" s="36"/>
      <c r="S51" s="40"/>
      <c r="T51" s="41"/>
      <c r="U51" s="42">
        <f>SUM(G51*H51)/9</f>
        <v>83333.333333333328</v>
      </c>
    </row>
    <row r="52" spans="1:21" ht="19.5" customHeight="1">
      <c r="A52" s="49"/>
      <c r="B52" s="50" t="s">
        <v>80</v>
      </c>
      <c r="C52" s="51" t="s">
        <v>151</v>
      </c>
      <c r="D52" s="51" t="s">
        <v>192</v>
      </c>
      <c r="E52" s="52">
        <v>122.95</v>
      </c>
      <c r="F52" s="53" t="s">
        <v>14</v>
      </c>
      <c r="G52" s="38">
        <v>11439</v>
      </c>
      <c r="H52" s="54">
        <v>300</v>
      </c>
      <c r="I52" s="55"/>
      <c r="J52" s="59"/>
      <c r="K52" s="56"/>
      <c r="L52" s="55"/>
      <c r="M52" s="55"/>
      <c r="N52" s="55"/>
      <c r="O52" s="55"/>
      <c r="P52" s="55"/>
      <c r="Q52" s="55"/>
      <c r="R52" s="55"/>
      <c r="S52" s="40" t="s">
        <v>81</v>
      </c>
      <c r="T52" s="41"/>
      <c r="U52" s="57"/>
    </row>
    <row r="53" spans="1:21" ht="19.5" customHeight="1">
      <c r="A53" s="32"/>
      <c r="B53" s="33" t="s">
        <v>183</v>
      </c>
      <c r="C53" s="32" t="s">
        <v>182</v>
      </c>
      <c r="D53" s="32" t="s">
        <v>131</v>
      </c>
      <c r="E53" s="39">
        <v>122.8</v>
      </c>
      <c r="F53" s="43" t="s">
        <v>74</v>
      </c>
      <c r="G53" s="36">
        <v>4000</v>
      </c>
      <c r="H53" s="32">
        <v>150</v>
      </c>
      <c r="I53" s="55"/>
      <c r="J53" s="59"/>
      <c r="K53" s="45"/>
      <c r="L53" s="36"/>
      <c r="M53" s="36"/>
      <c r="N53" s="36"/>
      <c r="O53" s="36"/>
      <c r="P53" s="36"/>
      <c r="Q53" s="36"/>
      <c r="R53" s="36"/>
      <c r="S53" s="40" t="s">
        <v>79</v>
      </c>
      <c r="T53" s="41"/>
      <c r="U53" s="58"/>
    </row>
    <row r="54" spans="1:21" ht="20.100000000000001" customHeight="1" thickBot="1">
      <c r="I54" s="64"/>
    </row>
    <row r="55" spans="1:21" ht="20.100000000000001" customHeight="1" thickBot="1">
      <c r="G55" s="5" t="s">
        <v>206</v>
      </c>
      <c r="H55" s="28"/>
      <c r="J55" s="61" t="s">
        <v>205</v>
      </c>
      <c r="K55" s="18"/>
      <c r="M55" s="5" t="s">
        <v>108</v>
      </c>
      <c r="N55" s="4"/>
      <c r="P55" s="17" t="s">
        <v>212</v>
      </c>
      <c r="Q55" s="18"/>
      <c r="S55" s="30" t="s">
        <v>101</v>
      </c>
    </row>
    <row r="56" spans="1:21" ht="20.100000000000001" customHeight="1">
      <c r="G56" s="10" t="s">
        <v>82</v>
      </c>
      <c r="H56" s="11" t="s">
        <v>93</v>
      </c>
      <c r="J56" s="62" t="s">
        <v>100</v>
      </c>
      <c r="K56" s="23" t="s">
        <v>93</v>
      </c>
      <c r="M56" s="11" t="s">
        <v>100</v>
      </c>
      <c r="N56" s="11" t="s">
        <v>93</v>
      </c>
      <c r="P56" s="19" t="s">
        <v>100</v>
      </c>
      <c r="Q56" s="19" t="s">
        <v>93</v>
      </c>
      <c r="S56" s="29" t="s">
        <v>85</v>
      </c>
    </row>
    <row r="57" spans="1:21" ht="20.100000000000001" customHeight="1">
      <c r="G57" s="8" t="s">
        <v>87</v>
      </c>
      <c r="H57" s="9" t="s">
        <v>97</v>
      </c>
      <c r="J57" s="63">
        <v>5</v>
      </c>
      <c r="K57" s="19">
        <v>2</v>
      </c>
      <c r="M57" s="9">
        <v>5</v>
      </c>
      <c r="N57" s="9">
        <v>2</v>
      </c>
      <c r="P57" s="19">
        <v>5</v>
      </c>
      <c r="Q57" s="19">
        <v>2</v>
      </c>
      <c r="S57" s="12" t="s">
        <v>90</v>
      </c>
    </row>
    <row r="58" spans="1:21" ht="20.100000000000001" customHeight="1">
      <c r="G58" s="8" t="s">
        <v>92</v>
      </c>
      <c r="H58" s="8" t="s">
        <v>84</v>
      </c>
      <c r="J58" s="63" t="s">
        <v>92</v>
      </c>
      <c r="K58" s="19" t="s">
        <v>84</v>
      </c>
      <c r="M58" s="9" t="s">
        <v>92</v>
      </c>
      <c r="N58" s="9" t="s">
        <v>84</v>
      </c>
      <c r="P58" s="19" t="s">
        <v>92</v>
      </c>
      <c r="Q58" s="19" t="s">
        <v>84</v>
      </c>
      <c r="S58" s="12" t="s">
        <v>94</v>
      </c>
    </row>
    <row r="59" spans="1:21" ht="20.100000000000001" customHeight="1">
      <c r="G59" s="8" t="s">
        <v>96</v>
      </c>
      <c r="H59" s="9" t="s">
        <v>89</v>
      </c>
      <c r="J59" s="63">
        <v>4</v>
      </c>
      <c r="K59" s="19">
        <v>1</v>
      </c>
      <c r="M59" s="9">
        <v>4</v>
      </c>
      <c r="N59" s="9">
        <v>1</v>
      </c>
      <c r="P59" s="19">
        <v>4</v>
      </c>
      <c r="Q59" s="19">
        <v>1</v>
      </c>
      <c r="S59" s="13" t="s">
        <v>86</v>
      </c>
    </row>
    <row r="60" spans="1:21" ht="20.100000000000001" customHeight="1">
      <c r="G60" s="8" t="s">
        <v>83</v>
      </c>
      <c r="H60" s="9" t="s">
        <v>103</v>
      </c>
      <c r="J60" s="63" t="s">
        <v>83</v>
      </c>
      <c r="K60" s="19" t="s">
        <v>102</v>
      </c>
      <c r="M60" s="9" t="s">
        <v>83</v>
      </c>
      <c r="N60" s="9" t="s">
        <v>107</v>
      </c>
      <c r="P60" s="19" t="s">
        <v>83</v>
      </c>
      <c r="Q60" s="19" t="s">
        <v>102</v>
      </c>
      <c r="S60" s="14" t="s">
        <v>91</v>
      </c>
    </row>
    <row r="61" spans="1:21" ht="20.100000000000001" customHeight="1">
      <c r="G61" s="9" t="s">
        <v>88</v>
      </c>
      <c r="H61" s="9" t="s">
        <v>104</v>
      </c>
      <c r="J61" s="63">
        <v>3</v>
      </c>
      <c r="K61" s="19">
        <v>0</v>
      </c>
      <c r="M61" s="9">
        <v>3</v>
      </c>
      <c r="N61" s="9">
        <v>0</v>
      </c>
      <c r="P61" s="19">
        <v>3</v>
      </c>
      <c r="Q61" s="19">
        <v>0</v>
      </c>
      <c r="S61" s="14" t="s">
        <v>95</v>
      </c>
    </row>
    <row r="62" spans="1:21" ht="12.75" customHeight="1"/>
    <row r="63" spans="1:21" ht="12.75" customHeight="1"/>
    <row r="64" spans="1:21" ht="12.75" customHeight="1"/>
    <row r="65" ht="12.75" customHeight="1"/>
  </sheetData>
  <phoneticPr fontId="6" type="noConversion"/>
  <printOptions horizontalCentered="1" verticalCentered="1"/>
  <pageMargins left="0.25" right="0.25" top="0.25" bottom="0.25" header="0.5" footer="0.5"/>
  <pageSetup paperSize="5" scale="4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6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6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Maine Department of Transportation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State of Maine</dc:creator>
  <cp:lastModifiedBy>Authorized User</cp:lastModifiedBy>
  <cp:lastPrinted>2008-03-20T17:13:42Z</cp:lastPrinted>
  <dcterms:created xsi:type="dcterms:W3CDTF">2008-02-27T21:07:18Z</dcterms:created>
  <dcterms:modified xsi:type="dcterms:W3CDTF">2016-04-08T17:12:13Z</dcterms:modified>
</cp:coreProperties>
</file>